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langsys.sharepoint.com/sites/D-Data/DDataR/Smulders/new data shared from Smulders 260408/"/>
    </mc:Choice>
  </mc:AlternateContent>
  <xr:revisionPtr revIDLastSave="73" documentId="8_{C6812EFA-E690-4EC5-B885-069570C472D1}" xr6:coauthVersionLast="47" xr6:coauthVersionMax="47" xr10:uidLastSave="{806ADEB6-BD69-4D4D-9309-334B704ED258}"/>
  <bookViews>
    <workbookView xWindow="-98" yWindow="-98" windowWidth="21795" windowHeight="12975" xr2:uid="{1DD4D193-C09F-42EC-89F3-898A54FFEA82}"/>
  </bookViews>
  <sheets>
    <sheet name="REL" sheetId="2" r:id="rId1"/>
    <sheet name="DEV" sheetId="1" r:id="rId2"/>
  </sheets>
  <definedNames>
    <definedName name="_xlnm._FilterDatabase" localSheetId="1" hidden="1">DEV!$A$1:$Q$1245</definedName>
    <definedName name="_xlnm._FilterDatabase" localSheetId="0" hidden="1">REL!$A$1:$C$1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34" i="1" l="1"/>
  <c r="R525" i="1"/>
  <c r="R516" i="1"/>
  <c r="R507" i="1"/>
  <c r="R497" i="1"/>
  <c r="R488" i="1"/>
  <c r="R478" i="1"/>
  <c r="R468" i="1"/>
  <c r="R459" i="1"/>
  <c r="R450" i="1"/>
  <c r="R441" i="1"/>
  <c r="R432" i="1"/>
  <c r="R423" i="1"/>
  <c r="R414" i="1"/>
  <c r="R405" i="1"/>
  <c r="R396" i="1"/>
  <c r="R387" i="1"/>
  <c r="R378" i="1"/>
  <c r="R369" i="1"/>
  <c r="R360" i="1"/>
  <c r="R351" i="1"/>
  <c r="R342" i="1"/>
  <c r="R333" i="1"/>
  <c r="R324" i="1"/>
  <c r="R315" i="1"/>
  <c r="R306" i="1"/>
  <c r="R297" i="1"/>
  <c r="R288" i="1"/>
  <c r="R279" i="1"/>
  <c r="R269" i="1"/>
  <c r="R259" i="1"/>
  <c r="R250" i="1"/>
  <c r="R241" i="1"/>
  <c r="R232" i="1"/>
  <c r="R223" i="1"/>
  <c r="R214" i="1"/>
  <c r="R205" i="1"/>
  <c r="R196" i="1"/>
  <c r="R187" i="1"/>
  <c r="R178" i="1"/>
  <c r="R169" i="1"/>
  <c r="R160" i="1"/>
  <c r="R151" i="1"/>
  <c r="R142" i="1"/>
  <c r="R136" i="1"/>
  <c r="R133" i="1"/>
  <c r="R124" i="1"/>
  <c r="R115" i="1"/>
  <c r="R106" i="1"/>
  <c r="R101" i="1"/>
  <c r="R92" i="1"/>
  <c r="R83" i="1"/>
  <c r="R74" i="1"/>
  <c r="R65" i="1"/>
  <c r="R56" i="1"/>
  <c r="R47" i="1"/>
  <c r="R38" i="1"/>
  <c r="R29" i="1"/>
  <c r="R20" i="1"/>
  <c r="R11" i="1"/>
  <c r="R2" i="1"/>
  <c r="Q534" i="1"/>
  <c r="Q525" i="1"/>
  <c r="Q516" i="1"/>
  <c r="Q507" i="1"/>
  <c r="Q497" i="1"/>
  <c r="Q488" i="1"/>
  <c r="Q478" i="1"/>
  <c r="Q468" i="1"/>
  <c r="Q459" i="1"/>
  <c r="Q450" i="1"/>
  <c r="Q441" i="1"/>
  <c r="Q432" i="1"/>
  <c r="Q423" i="1"/>
  <c r="Q414" i="1"/>
  <c r="Q405" i="1"/>
  <c r="Q396" i="1"/>
  <c r="Q387" i="1"/>
  <c r="Q378" i="1"/>
  <c r="Q369" i="1"/>
  <c r="Q360" i="1"/>
  <c r="Q351" i="1"/>
  <c r="Q342" i="1"/>
  <c r="Q333" i="1"/>
  <c r="Q324" i="1"/>
  <c r="Q315" i="1"/>
  <c r="Q306" i="1"/>
  <c r="Q297" i="1"/>
  <c r="Q288" i="1"/>
  <c r="Q279" i="1"/>
  <c r="Q269" i="1"/>
  <c r="Q259" i="1"/>
  <c r="Q250" i="1"/>
  <c r="Q241" i="1"/>
  <c r="Q232" i="1"/>
  <c r="Q223" i="1"/>
  <c r="Q214" i="1"/>
  <c r="Q205" i="1"/>
  <c r="Q196" i="1"/>
  <c r="Q187" i="1"/>
  <c r="Q178" i="1"/>
  <c r="Q169" i="1"/>
  <c r="Q160" i="1"/>
  <c r="Q151" i="1"/>
  <c r="Q142" i="1"/>
  <c r="Q136" i="1"/>
  <c r="Q133" i="1"/>
  <c r="Q124" i="1"/>
  <c r="Q115" i="1"/>
  <c r="Q106" i="1"/>
  <c r="Q101" i="1"/>
  <c r="Q92" i="1"/>
  <c r="Q83" i="1"/>
  <c r="Q65" i="1"/>
  <c r="P65" i="1"/>
  <c r="Q74" i="1"/>
  <c r="Q56" i="1"/>
  <c r="Q47" i="1"/>
  <c r="P47" i="1"/>
  <c r="P38" i="1"/>
  <c r="Q38" i="1"/>
  <c r="Q2" i="1"/>
  <c r="Q20" i="1"/>
  <c r="P2" i="1"/>
  <c r="P11" i="1"/>
  <c r="P20" i="1"/>
  <c r="P29" i="1"/>
  <c r="P56" i="1"/>
  <c r="P74" i="1"/>
  <c r="P83" i="1"/>
  <c r="P92" i="1"/>
  <c r="P101" i="1"/>
  <c r="P106" i="1"/>
  <c r="P115" i="1"/>
  <c r="P534" i="1"/>
  <c r="P525" i="1"/>
  <c r="P516" i="1"/>
  <c r="P507" i="1"/>
  <c r="P497" i="1"/>
  <c r="P488" i="1"/>
  <c r="P478" i="1"/>
  <c r="P468" i="1"/>
  <c r="P459" i="1"/>
  <c r="P450" i="1"/>
  <c r="P441" i="1"/>
  <c r="P432" i="1"/>
  <c r="P423" i="1"/>
  <c r="P414" i="1"/>
  <c r="P405" i="1"/>
  <c r="P396" i="1"/>
  <c r="P387" i="1"/>
  <c r="P378" i="1"/>
  <c r="P369" i="1"/>
  <c r="P360" i="1"/>
  <c r="P351" i="1"/>
  <c r="P342" i="1"/>
  <c r="P333" i="1"/>
  <c r="P324" i="1"/>
  <c r="P315" i="1"/>
  <c r="P306" i="1"/>
  <c r="P297" i="1"/>
  <c r="P288" i="1"/>
  <c r="P279" i="1"/>
  <c r="P269" i="1"/>
  <c r="P259" i="1"/>
  <c r="P250" i="1"/>
  <c r="P241" i="1"/>
  <c r="P232" i="1"/>
  <c r="P223" i="1"/>
  <c r="P214" i="1"/>
  <c r="P205" i="1"/>
  <c r="P196" i="1"/>
  <c r="P187" i="1"/>
  <c r="P178" i="1"/>
  <c r="P169" i="1"/>
  <c r="P160" i="1"/>
  <c r="P151" i="1"/>
  <c r="P142" i="1"/>
  <c r="P136" i="1"/>
  <c r="P133" i="1"/>
  <c r="P124" i="1"/>
  <c r="C1245" i="1"/>
  <c r="C1244" i="1"/>
  <c r="C1243" i="1"/>
  <c r="C1242" i="1"/>
  <c r="C1241" i="1"/>
  <c r="C1240" i="1"/>
  <c r="C1239" i="1"/>
  <c r="C1238" i="1"/>
  <c r="C1237" i="1"/>
  <c r="C1236" i="1"/>
  <c r="C1235" i="1"/>
  <c r="C1234" i="1"/>
  <c r="C1233" i="1"/>
  <c r="C1232" i="1"/>
  <c r="C1231" i="1"/>
  <c r="C1230" i="1"/>
  <c r="C1229" i="1"/>
  <c r="C1228" i="1"/>
  <c r="C1227" i="1"/>
  <c r="C1226" i="1"/>
  <c r="C1225" i="1"/>
  <c r="C1224" i="1"/>
  <c r="C1223" i="1"/>
  <c r="C1222" i="1"/>
  <c r="C1221" i="1"/>
  <c r="C1220" i="1"/>
  <c r="C1219" i="1"/>
  <c r="C1218" i="1"/>
  <c r="C1217" i="1"/>
  <c r="C1216" i="1"/>
  <c r="C1215" i="1"/>
  <c r="C1214" i="1"/>
  <c r="C1213" i="1"/>
  <c r="C1212" i="1"/>
  <c r="C1211" i="1"/>
  <c r="C1210" i="1"/>
  <c r="C1209" i="1"/>
  <c r="C1208" i="1"/>
  <c r="C1207" i="1"/>
  <c r="C1206" i="1"/>
  <c r="C1205" i="1"/>
  <c r="C1204" i="1"/>
  <c r="C1203" i="1"/>
  <c r="C1202" i="1"/>
  <c r="C1201" i="1"/>
  <c r="C1200" i="1"/>
  <c r="C1199" i="1"/>
  <c r="C1198" i="1"/>
  <c r="C1197" i="1"/>
  <c r="C1196" i="1"/>
  <c r="C1195" i="1"/>
  <c r="C1194" i="1"/>
  <c r="C1193" i="1"/>
  <c r="C1192" i="1"/>
  <c r="C1191" i="1"/>
  <c r="C1190" i="1"/>
  <c r="C1189" i="1"/>
  <c r="C1188" i="1"/>
  <c r="C1187" i="1"/>
  <c r="C1186" i="1"/>
  <c r="C1185" i="1"/>
  <c r="C1184" i="1"/>
  <c r="C1183" i="1"/>
  <c r="C1182" i="1"/>
  <c r="C1181" i="1"/>
  <c r="C1180" i="1"/>
  <c r="C1179" i="1"/>
  <c r="C1178" i="1"/>
  <c r="C1177" i="1"/>
  <c r="C1176" i="1"/>
  <c r="C1175" i="1"/>
  <c r="C1174" i="1"/>
  <c r="C1173" i="1"/>
  <c r="C1172" i="1"/>
  <c r="C1171" i="1"/>
  <c r="C1170" i="1"/>
  <c r="C1169" i="1"/>
  <c r="C1168" i="1"/>
  <c r="C1167" i="1"/>
  <c r="C1166" i="1"/>
  <c r="C1165" i="1"/>
  <c r="C1164" i="1"/>
  <c r="C1163" i="1"/>
  <c r="C1162" i="1"/>
  <c r="C1161" i="1"/>
  <c r="C1160" i="1"/>
  <c r="C1159" i="1"/>
  <c r="C1158" i="1"/>
  <c r="C1157" i="1"/>
  <c r="C1156" i="1"/>
  <c r="C1155" i="1"/>
  <c r="C1154" i="1"/>
  <c r="C1153" i="1"/>
  <c r="C1152" i="1"/>
  <c r="C1151" i="1"/>
  <c r="C1150" i="1"/>
  <c r="C1149" i="1"/>
  <c r="C1148" i="1"/>
  <c r="C1147" i="1"/>
  <c r="C1146" i="1"/>
  <c r="C1145" i="1"/>
  <c r="C1144" i="1"/>
  <c r="C1143" i="1"/>
  <c r="C1142" i="1"/>
  <c r="C1141" i="1"/>
  <c r="C1140" i="1"/>
  <c r="C1139" i="1"/>
  <c r="C1138" i="1"/>
  <c r="C1137" i="1"/>
  <c r="C1136" i="1"/>
  <c r="C1135" i="1"/>
  <c r="C1134" i="1"/>
  <c r="C1133" i="1"/>
  <c r="C1132" i="1"/>
  <c r="C1131" i="1"/>
  <c r="C1130" i="1"/>
  <c r="C1129" i="1"/>
  <c r="C1128" i="1"/>
  <c r="C1127" i="1"/>
  <c r="C1126" i="1"/>
  <c r="C1125" i="1"/>
  <c r="C1124" i="1"/>
  <c r="C1123" i="1"/>
  <c r="C1122" i="1"/>
  <c r="C1121" i="1"/>
  <c r="C1120" i="1"/>
  <c r="C1119" i="1"/>
  <c r="C1118" i="1"/>
  <c r="C1117" i="1"/>
  <c r="C1116" i="1"/>
  <c r="C1115" i="1"/>
  <c r="C1114" i="1"/>
  <c r="C1113" i="1"/>
  <c r="C1112" i="1"/>
  <c r="C1111" i="1"/>
  <c r="C1110" i="1"/>
  <c r="C1109" i="1"/>
  <c r="C1108" i="1"/>
  <c r="C1107" i="1"/>
  <c r="C1106" i="1"/>
  <c r="C1105" i="1"/>
  <c r="C1104" i="1"/>
  <c r="C1103" i="1"/>
  <c r="C1102" i="1"/>
  <c r="C1101" i="1"/>
  <c r="C1100" i="1"/>
  <c r="C1099" i="1"/>
  <c r="C1098" i="1"/>
  <c r="C1097" i="1"/>
  <c r="C1096" i="1"/>
  <c r="C1095" i="1"/>
  <c r="C1094" i="1"/>
  <c r="C1093" i="1"/>
  <c r="C1092" i="1"/>
  <c r="C1091" i="1"/>
  <c r="C1090" i="1"/>
  <c r="C1089" i="1"/>
  <c r="C1088" i="1"/>
  <c r="C1087" i="1"/>
  <c r="C1086" i="1"/>
  <c r="C1085" i="1"/>
  <c r="C1084" i="1"/>
  <c r="C1083" i="1"/>
  <c r="C1082" i="1"/>
  <c r="C1081" i="1"/>
  <c r="C1080" i="1"/>
  <c r="C1079" i="1"/>
  <c r="C1078" i="1"/>
  <c r="C1077" i="1"/>
  <c r="C1076" i="1"/>
  <c r="C1075" i="1"/>
  <c r="C1074" i="1"/>
  <c r="C1073" i="1"/>
  <c r="C1072" i="1"/>
  <c r="C1071" i="1"/>
  <c r="C1070" i="1"/>
  <c r="C1069" i="1"/>
  <c r="C1068" i="1"/>
  <c r="C1067" i="1"/>
  <c r="C1066" i="1"/>
  <c r="C1065" i="1"/>
  <c r="C1064" i="1"/>
  <c r="C1063" i="1"/>
  <c r="C1062" i="1"/>
  <c r="C1061" i="1"/>
  <c r="C1060" i="1"/>
  <c r="C1059" i="1"/>
  <c r="C1058" i="1"/>
  <c r="C1057" i="1"/>
  <c r="C1056" i="1"/>
  <c r="C1055" i="1"/>
  <c r="C1054" i="1"/>
  <c r="C1053" i="1"/>
  <c r="C1052" i="1"/>
  <c r="C1051" i="1"/>
  <c r="C1050" i="1"/>
  <c r="C1049" i="1"/>
  <c r="C1048" i="1"/>
  <c r="C1047" i="1"/>
  <c r="C1046" i="1"/>
  <c r="C1045" i="1"/>
  <c r="C1044" i="1"/>
  <c r="C1043" i="1"/>
  <c r="C1042" i="1"/>
  <c r="C1041" i="1"/>
  <c r="C1040" i="1"/>
  <c r="C1039" i="1"/>
  <c r="C1038" i="1"/>
  <c r="C1037" i="1"/>
  <c r="C1036" i="1"/>
  <c r="C1035" i="1"/>
  <c r="C1034" i="1"/>
  <c r="C1033" i="1"/>
  <c r="C1032" i="1"/>
  <c r="C1031" i="1"/>
  <c r="C1030" i="1"/>
  <c r="C1029" i="1"/>
  <c r="C1028" i="1"/>
  <c r="C1027" i="1"/>
  <c r="C1026" i="1"/>
  <c r="C1025" i="1"/>
  <c r="C1024" i="1"/>
  <c r="C1023" i="1"/>
  <c r="C1022" i="1"/>
  <c r="C1021" i="1"/>
  <c r="C1020" i="1"/>
  <c r="C1019" i="1"/>
  <c r="C1018" i="1"/>
  <c r="C1017" i="1"/>
  <c r="C1016" i="1"/>
  <c r="C1015" i="1"/>
  <c r="C1014" i="1"/>
  <c r="C1013" i="1"/>
  <c r="C1012" i="1"/>
  <c r="C1011" i="1"/>
  <c r="C1010" i="1"/>
  <c r="C1009" i="1"/>
  <c r="C1008" i="1"/>
  <c r="C1007" i="1"/>
  <c r="C1006" i="1"/>
  <c r="C1005" i="1"/>
  <c r="C1004" i="1"/>
  <c r="C1003" i="1"/>
  <c r="C1002" i="1"/>
  <c r="C1001" i="1"/>
  <c r="C1000" i="1"/>
  <c r="C999" i="1"/>
  <c r="C998" i="1"/>
  <c r="C997" i="1"/>
  <c r="C996" i="1"/>
  <c r="C995" i="1"/>
  <c r="C994" i="1"/>
  <c r="C993" i="1"/>
  <c r="C992" i="1"/>
  <c r="C991" i="1"/>
  <c r="C990" i="1"/>
  <c r="C989" i="1"/>
  <c r="C988" i="1"/>
  <c r="C987" i="1"/>
  <c r="C986" i="1"/>
  <c r="C985" i="1"/>
  <c r="C984" i="1"/>
  <c r="C983" i="1"/>
  <c r="C982" i="1"/>
  <c r="C981" i="1"/>
  <c r="C980" i="1"/>
  <c r="C979" i="1"/>
  <c r="C978" i="1"/>
  <c r="C977" i="1"/>
  <c r="C976" i="1"/>
  <c r="C975" i="1"/>
  <c r="C974" i="1"/>
  <c r="C973" i="1"/>
  <c r="C972" i="1"/>
  <c r="C971" i="1"/>
  <c r="C970" i="1"/>
  <c r="C969" i="1"/>
  <c r="C968" i="1"/>
  <c r="C967" i="1"/>
  <c r="C966" i="1"/>
  <c r="C965" i="1"/>
  <c r="C964" i="1"/>
  <c r="C963" i="1"/>
  <c r="C962" i="1"/>
  <c r="C961" i="1"/>
  <c r="C960" i="1"/>
  <c r="C959" i="1"/>
  <c r="C958" i="1"/>
  <c r="C957" i="1"/>
  <c r="C956" i="1"/>
  <c r="C955" i="1"/>
  <c r="C954" i="1"/>
  <c r="C953" i="1"/>
  <c r="C952" i="1"/>
  <c r="C951" i="1"/>
  <c r="C950" i="1"/>
  <c r="C949" i="1"/>
  <c r="C948" i="1"/>
  <c r="C947" i="1"/>
  <c r="C946" i="1"/>
  <c r="C945" i="1"/>
  <c r="C944" i="1"/>
  <c r="C943" i="1"/>
  <c r="C942" i="1"/>
  <c r="C941" i="1"/>
  <c r="C940" i="1"/>
  <c r="C939" i="1"/>
  <c r="C938" i="1"/>
  <c r="C937" i="1"/>
  <c r="C936" i="1"/>
  <c r="C935" i="1"/>
  <c r="C934" i="1"/>
  <c r="C933" i="1"/>
  <c r="C932" i="1"/>
  <c r="C931" i="1"/>
  <c r="C930" i="1"/>
  <c r="C929" i="1"/>
  <c r="C928" i="1"/>
  <c r="C927" i="1"/>
  <c r="C926" i="1"/>
  <c r="C925" i="1"/>
  <c r="C924" i="1"/>
  <c r="C923" i="1"/>
  <c r="C922" i="1"/>
  <c r="C921" i="1"/>
  <c r="C920" i="1"/>
  <c r="C919" i="1"/>
  <c r="C918" i="1"/>
  <c r="C917" i="1"/>
  <c r="C916" i="1"/>
  <c r="C915" i="1"/>
  <c r="C914" i="1"/>
  <c r="C913" i="1"/>
  <c r="C912" i="1"/>
  <c r="C911" i="1"/>
  <c r="C910" i="1"/>
  <c r="C909" i="1"/>
  <c r="C908" i="1"/>
  <c r="C907" i="1"/>
  <c r="C906" i="1"/>
  <c r="C905" i="1"/>
  <c r="C904" i="1"/>
  <c r="C903" i="1"/>
  <c r="C902" i="1"/>
  <c r="C901" i="1"/>
  <c r="C900" i="1"/>
  <c r="C899" i="1"/>
  <c r="C898" i="1"/>
  <c r="C897" i="1"/>
  <c r="C896" i="1"/>
  <c r="C895" i="1"/>
  <c r="C894" i="1"/>
  <c r="C893" i="1"/>
  <c r="C892" i="1"/>
  <c r="C891" i="1"/>
  <c r="C890" i="1"/>
  <c r="C889" i="1"/>
  <c r="C888" i="1"/>
  <c r="C887" i="1"/>
  <c r="C886" i="1"/>
  <c r="C885" i="1"/>
  <c r="C884" i="1"/>
  <c r="C883" i="1"/>
  <c r="C882" i="1"/>
  <c r="C881" i="1"/>
  <c r="C880" i="1"/>
  <c r="C879" i="1"/>
  <c r="C878" i="1"/>
  <c r="C877" i="1"/>
  <c r="C876" i="1"/>
  <c r="C875" i="1"/>
  <c r="C874" i="1"/>
  <c r="C873" i="1"/>
  <c r="C872" i="1"/>
  <c r="C871" i="1"/>
  <c r="C870" i="1"/>
  <c r="C869" i="1"/>
  <c r="C868" i="1"/>
  <c r="C867" i="1"/>
  <c r="C866" i="1"/>
  <c r="C865" i="1"/>
  <c r="C864" i="1"/>
  <c r="C863" i="1"/>
  <c r="C862" i="1"/>
  <c r="C861" i="1"/>
  <c r="C860" i="1"/>
  <c r="C859" i="1"/>
  <c r="C858" i="1"/>
  <c r="C857" i="1"/>
  <c r="C856" i="1"/>
  <c r="C855" i="1"/>
  <c r="C854" i="1"/>
  <c r="C853" i="1"/>
  <c r="C852" i="1"/>
  <c r="C851" i="1"/>
  <c r="C850" i="1"/>
  <c r="C849" i="1"/>
  <c r="C848" i="1"/>
  <c r="C847" i="1"/>
  <c r="C846" i="1"/>
  <c r="C845" i="1"/>
  <c r="C844" i="1"/>
  <c r="C843" i="1"/>
  <c r="C842" i="1"/>
  <c r="C841" i="1"/>
  <c r="C840" i="1"/>
  <c r="C839" i="1"/>
  <c r="C838" i="1"/>
  <c r="C837" i="1"/>
  <c r="C836" i="1"/>
  <c r="C835" i="1"/>
  <c r="C834" i="1"/>
  <c r="C833" i="1"/>
  <c r="C832" i="1"/>
  <c r="C831" i="1"/>
  <c r="C830" i="1"/>
  <c r="C829" i="1"/>
  <c r="C828" i="1"/>
  <c r="C827" i="1"/>
  <c r="C826" i="1"/>
  <c r="C825" i="1"/>
  <c r="C824" i="1"/>
  <c r="C823" i="1"/>
  <c r="C822" i="1"/>
  <c r="C821" i="1"/>
  <c r="C820" i="1"/>
  <c r="C819" i="1"/>
  <c r="C818" i="1"/>
  <c r="C817" i="1"/>
  <c r="C816" i="1"/>
  <c r="C815" i="1"/>
  <c r="C814" i="1"/>
  <c r="C813" i="1"/>
  <c r="C812" i="1"/>
  <c r="C811" i="1"/>
  <c r="C810" i="1"/>
  <c r="C809" i="1"/>
  <c r="C808" i="1"/>
  <c r="C807" i="1"/>
  <c r="C806" i="1"/>
  <c r="C805" i="1"/>
  <c r="C804" i="1"/>
  <c r="C803" i="1"/>
  <c r="C802" i="1"/>
  <c r="C801" i="1"/>
  <c r="C800" i="1"/>
  <c r="C799" i="1"/>
  <c r="C798" i="1"/>
  <c r="C797" i="1"/>
  <c r="C796" i="1"/>
  <c r="C795" i="1"/>
  <c r="C794" i="1"/>
  <c r="C793" i="1"/>
  <c r="C792" i="1"/>
  <c r="C791" i="1"/>
  <c r="C790" i="1"/>
  <c r="C789" i="1"/>
  <c r="C788" i="1"/>
  <c r="C787" i="1"/>
  <c r="C786" i="1"/>
  <c r="C785" i="1"/>
  <c r="C784" i="1"/>
  <c r="C783" i="1"/>
  <c r="C782" i="1"/>
  <c r="C781" i="1"/>
  <c r="C780" i="1"/>
  <c r="C779" i="1"/>
  <c r="C778" i="1"/>
  <c r="C777" i="1"/>
  <c r="C776" i="1"/>
  <c r="C775" i="1"/>
  <c r="C774" i="1"/>
  <c r="C773" i="1"/>
  <c r="C772" i="1"/>
  <c r="C771" i="1"/>
  <c r="C770" i="1"/>
  <c r="C769" i="1"/>
  <c r="C768" i="1"/>
  <c r="C767" i="1"/>
  <c r="C766" i="1"/>
  <c r="C765" i="1"/>
  <c r="C764" i="1"/>
  <c r="C763" i="1"/>
  <c r="C762" i="1"/>
  <c r="C761" i="1"/>
  <c r="C760" i="1"/>
  <c r="C759" i="1"/>
  <c r="C758" i="1"/>
  <c r="C757" i="1"/>
  <c r="C756" i="1"/>
  <c r="C755" i="1"/>
  <c r="C754" i="1"/>
  <c r="C753" i="1"/>
  <c r="C752" i="1"/>
  <c r="C751" i="1"/>
  <c r="C750" i="1"/>
  <c r="C749" i="1"/>
  <c r="C748" i="1"/>
  <c r="C747" i="1"/>
  <c r="C746" i="1"/>
  <c r="C745" i="1"/>
  <c r="C744" i="1"/>
  <c r="C743" i="1"/>
  <c r="C742" i="1"/>
  <c r="C741" i="1"/>
  <c r="C740" i="1"/>
  <c r="C739" i="1"/>
  <c r="C738" i="1"/>
  <c r="C737" i="1"/>
  <c r="C736" i="1"/>
  <c r="C735" i="1"/>
  <c r="C734" i="1"/>
  <c r="C733" i="1"/>
  <c r="C732" i="1"/>
  <c r="C731" i="1"/>
  <c r="C730" i="1"/>
  <c r="C729" i="1"/>
  <c r="C728" i="1"/>
  <c r="C727" i="1"/>
  <c r="C726" i="1"/>
  <c r="C725" i="1"/>
  <c r="C724" i="1"/>
  <c r="C723" i="1"/>
  <c r="C722" i="1"/>
  <c r="C721" i="1"/>
  <c r="C720" i="1"/>
  <c r="C719" i="1"/>
  <c r="C718" i="1"/>
  <c r="C717" i="1"/>
  <c r="C716" i="1"/>
  <c r="C715" i="1"/>
  <c r="C714" i="1"/>
  <c r="C713" i="1"/>
  <c r="C712" i="1"/>
  <c r="C711" i="1"/>
  <c r="C710" i="1"/>
  <c r="C709" i="1"/>
  <c r="C708" i="1"/>
  <c r="C707" i="1"/>
  <c r="C706" i="1"/>
  <c r="C705" i="1"/>
  <c r="C704" i="1"/>
  <c r="C703" i="1"/>
  <c r="C702" i="1"/>
  <c r="C701" i="1"/>
  <c r="C700" i="1"/>
  <c r="C699" i="1"/>
  <c r="C698" i="1"/>
  <c r="C697" i="1"/>
  <c r="C696" i="1"/>
  <c r="C695" i="1"/>
  <c r="C694" i="1"/>
  <c r="C693" i="1"/>
  <c r="C692" i="1"/>
  <c r="C691" i="1"/>
  <c r="C690" i="1"/>
  <c r="C689" i="1"/>
  <c r="C688" i="1"/>
  <c r="C687" i="1"/>
  <c r="C686" i="1"/>
  <c r="C685" i="1"/>
  <c r="C684" i="1"/>
  <c r="C683" i="1"/>
  <c r="C682" i="1"/>
  <c r="C681" i="1"/>
  <c r="C680" i="1"/>
  <c r="C679" i="1"/>
  <c r="C678" i="1"/>
  <c r="C677" i="1"/>
  <c r="C676" i="1"/>
  <c r="C675" i="1"/>
  <c r="C674" i="1"/>
  <c r="C673" i="1"/>
  <c r="C672" i="1"/>
  <c r="C671" i="1"/>
  <c r="C670" i="1"/>
  <c r="C669" i="1"/>
  <c r="C668" i="1"/>
  <c r="C667" i="1"/>
  <c r="C666" i="1"/>
  <c r="C665" i="1"/>
  <c r="C664" i="1"/>
  <c r="C663" i="1"/>
  <c r="C662" i="1"/>
  <c r="C661" i="1"/>
  <c r="C660" i="1"/>
  <c r="C659" i="1"/>
  <c r="C658" i="1"/>
  <c r="C657" i="1"/>
  <c r="C656" i="1"/>
  <c r="C655" i="1"/>
  <c r="C654" i="1"/>
  <c r="C653" i="1"/>
  <c r="C652" i="1"/>
  <c r="C651" i="1"/>
  <c r="C650" i="1"/>
  <c r="C649" i="1"/>
  <c r="C648" i="1"/>
  <c r="C647" i="1"/>
  <c r="C646" i="1"/>
  <c r="C645" i="1"/>
  <c r="C644" i="1"/>
  <c r="C643" i="1"/>
  <c r="C642" i="1"/>
  <c r="C641" i="1"/>
  <c r="C640" i="1"/>
  <c r="C639" i="1"/>
  <c r="C638" i="1"/>
  <c r="C637" i="1"/>
  <c r="C636" i="1"/>
  <c r="C635" i="1"/>
  <c r="C634" i="1"/>
  <c r="C633" i="1"/>
  <c r="C632" i="1"/>
  <c r="C631" i="1"/>
  <c r="C630" i="1"/>
  <c r="C629" i="1"/>
  <c r="C628" i="1"/>
  <c r="C627" i="1"/>
  <c r="C626" i="1"/>
  <c r="C625" i="1"/>
  <c r="C624" i="1"/>
  <c r="C623" i="1"/>
  <c r="C622" i="1"/>
  <c r="C621" i="1"/>
  <c r="C620" i="1"/>
  <c r="C619" i="1"/>
  <c r="C618" i="1"/>
  <c r="C617" i="1"/>
  <c r="C616" i="1"/>
  <c r="C615" i="1"/>
  <c r="C614" i="1"/>
  <c r="C613" i="1"/>
  <c r="C612" i="1"/>
  <c r="C611" i="1"/>
  <c r="C610" i="1"/>
  <c r="C609" i="1"/>
  <c r="C608" i="1"/>
  <c r="C607" i="1"/>
  <c r="C606" i="1"/>
  <c r="C605" i="1"/>
  <c r="C604" i="1"/>
  <c r="C603" i="1"/>
  <c r="C602" i="1"/>
  <c r="C601" i="1"/>
  <c r="C600" i="1"/>
  <c r="C599" i="1"/>
  <c r="C598" i="1"/>
  <c r="C597" i="1"/>
  <c r="C596" i="1"/>
  <c r="C595" i="1"/>
  <c r="C594" i="1"/>
  <c r="C593" i="1"/>
  <c r="C592" i="1"/>
  <c r="C591" i="1"/>
  <c r="C590" i="1"/>
  <c r="C589" i="1"/>
  <c r="C588" i="1"/>
  <c r="C587" i="1"/>
  <c r="C586" i="1"/>
  <c r="C585" i="1"/>
  <c r="C584" i="1"/>
  <c r="C583" i="1"/>
  <c r="C582" i="1"/>
  <c r="C581" i="1"/>
  <c r="C580" i="1"/>
  <c r="C579" i="1"/>
  <c r="C578" i="1"/>
  <c r="C577" i="1"/>
  <c r="C576" i="1"/>
  <c r="C575" i="1"/>
  <c r="C574" i="1"/>
  <c r="C573" i="1"/>
  <c r="C572" i="1"/>
  <c r="C571" i="1"/>
  <c r="C570" i="1"/>
  <c r="C569" i="1"/>
  <c r="C568" i="1"/>
  <c r="C567" i="1"/>
  <c r="C566" i="1"/>
  <c r="C565" i="1"/>
  <c r="C564" i="1"/>
  <c r="C563" i="1"/>
  <c r="C562" i="1"/>
  <c r="C561" i="1"/>
  <c r="C560" i="1"/>
  <c r="C559" i="1"/>
  <c r="C558" i="1"/>
  <c r="C557" i="1"/>
  <c r="C556" i="1"/>
  <c r="C555" i="1"/>
  <c r="C554" i="1"/>
  <c r="C553" i="1"/>
  <c r="C552" i="1"/>
  <c r="C551" i="1"/>
  <c r="C550" i="1"/>
  <c r="C549" i="1"/>
  <c r="C548" i="1"/>
  <c r="C547" i="1"/>
  <c r="C546" i="1"/>
  <c r="C545" i="1"/>
  <c r="C544" i="1"/>
  <c r="C543" i="1"/>
  <c r="C542" i="1"/>
  <c r="C541" i="1"/>
  <c r="C540" i="1"/>
  <c r="C539" i="1"/>
  <c r="C538" i="1"/>
  <c r="C535" i="1"/>
  <c r="C537" i="1" s="1"/>
  <c r="C533" i="1"/>
  <c r="C532" i="1"/>
  <c r="C531" i="1"/>
  <c r="C530" i="1"/>
  <c r="C529" i="1"/>
  <c r="C527" i="1"/>
  <c r="C524" i="1"/>
  <c r="C523" i="1"/>
  <c r="C522" i="1"/>
  <c r="C521" i="1"/>
  <c r="C520" i="1"/>
  <c r="C518" i="1"/>
  <c r="C519" i="1" s="1"/>
  <c r="C515" i="1"/>
  <c r="C514" i="1"/>
  <c r="C513" i="1"/>
  <c r="C512" i="1"/>
  <c r="C511" i="1"/>
  <c r="C510" i="1"/>
  <c r="C509" i="1"/>
  <c r="C507" i="1"/>
  <c r="C506" i="1"/>
  <c r="C505" i="1"/>
  <c r="C504" i="1"/>
  <c r="C503" i="1"/>
  <c r="C502" i="1"/>
  <c r="C501" i="1"/>
  <c r="C497" i="1"/>
  <c r="C498" i="1" s="1"/>
  <c r="C496" i="1"/>
  <c r="C495" i="1"/>
  <c r="C494" i="1"/>
  <c r="C493" i="1"/>
  <c r="C492" i="1"/>
  <c r="C491" i="1"/>
  <c r="C490" i="1"/>
  <c r="C488" i="1"/>
  <c r="C487" i="1"/>
  <c r="C486" i="1"/>
  <c r="C485" i="1"/>
  <c r="C484" i="1"/>
  <c r="C483" i="1"/>
  <c r="C482" i="1"/>
  <c r="C478" i="1"/>
  <c r="C479" i="1" s="1"/>
  <c r="C477" i="1"/>
  <c r="C476" i="1"/>
  <c r="C475" i="1"/>
  <c r="C474" i="1"/>
  <c r="C473" i="1"/>
  <c r="C472" i="1"/>
  <c r="C468" i="1"/>
  <c r="C469" i="1" s="1"/>
  <c r="C467" i="1"/>
  <c r="C466" i="1"/>
  <c r="C465" i="1"/>
  <c r="C464" i="1"/>
  <c r="C463" i="1"/>
  <c r="C462" i="1"/>
  <c r="C461" i="1"/>
  <c r="C458" i="1"/>
  <c r="C457" i="1"/>
  <c r="C456" i="1"/>
  <c r="C455" i="1"/>
  <c r="C454" i="1"/>
  <c r="C453" i="1"/>
  <c r="C452" i="1"/>
  <c r="C449" i="1"/>
  <c r="C448" i="1"/>
  <c r="C447" i="1"/>
  <c r="C446" i="1"/>
  <c r="C445" i="1"/>
  <c r="C444" i="1"/>
  <c r="C441" i="1"/>
  <c r="C442" i="1" s="1"/>
  <c r="C443" i="1" s="1"/>
  <c r="C440" i="1"/>
  <c r="C439" i="1"/>
  <c r="C438" i="1"/>
  <c r="C437" i="1"/>
  <c r="C436" i="1"/>
  <c r="C434" i="1"/>
  <c r="C435" i="1" s="1"/>
  <c r="C431" i="1"/>
  <c r="C430" i="1"/>
  <c r="C429" i="1"/>
  <c r="C428" i="1"/>
  <c r="C427" i="1"/>
  <c r="C422" i="1"/>
  <c r="C421" i="1"/>
  <c r="C420" i="1"/>
  <c r="C419" i="1"/>
  <c r="C418" i="1"/>
  <c r="C414" i="1"/>
  <c r="C415" i="1" s="1"/>
  <c r="C416" i="1" s="1"/>
  <c r="C417" i="1" s="1"/>
  <c r="C413" i="1"/>
  <c r="C412" i="1"/>
  <c r="C411" i="1"/>
  <c r="C408" i="1"/>
  <c r="C409" i="1" s="1"/>
  <c r="C405" i="1"/>
  <c r="C404" i="1"/>
  <c r="C403" i="1"/>
  <c r="C402" i="1"/>
  <c r="C401" i="1"/>
  <c r="C400" i="1"/>
  <c r="C398" i="1"/>
  <c r="C396" i="1"/>
  <c r="C395" i="1"/>
  <c r="C394" i="1"/>
  <c r="C393" i="1"/>
  <c r="C392" i="1"/>
  <c r="C391" i="1"/>
  <c r="C389" i="1"/>
  <c r="C387" i="1"/>
  <c r="C386" i="1"/>
  <c r="C385" i="1"/>
  <c r="C384" i="1"/>
  <c r="C383" i="1"/>
  <c r="C382" i="1"/>
  <c r="C380" i="1"/>
  <c r="C378" i="1"/>
  <c r="C377" i="1"/>
  <c r="C376" i="1"/>
  <c r="C375" i="1"/>
  <c r="C374" i="1"/>
  <c r="C373" i="1"/>
  <c r="C370" i="1"/>
  <c r="C371" i="1" s="1"/>
  <c r="C368" i="1"/>
  <c r="C367" i="1"/>
  <c r="C366" i="1"/>
  <c r="C365" i="1"/>
  <c r="C364" i="1"/>
  <c r="C362" i="1"/>
  <c r="C360" i="1"/>
  <c r="C359" i="1"/>
  <c r="C358" i="1"/>
  <c r="C357" i="1"/>
  <c r="C356" i="1"/>
  <c r="C355" i="1"/>
  <c r="C354" i="1"/>
  <c r="C353" i="1"/>
  <c r="C351" i="1"/>
  <c r="C350" i="1"/>
  <c r="C349" i="1"/>
  <c r="C348" i="1"/>
  <c r="C347" i="1"/>
  <c r="C346" i="1"/>
  <c r="C345" i="1"/>
  <c r="C344" i="1"/>
  <c r="C342" i="1"/>
  <c r="C341" i="1"/>
  <c r="C340" i="1"/>
  <c r="C339" i="1"/>
  <c r="C338" i="1"/>
  <c r="C337" i="1"/>
  <c r="C336" i="1"/>
  <c r="C335" i="1"/>
  <c r="C333" i="1"/>
  <c r="C332" i="1"/>
  <c r="C331" i="1"/>
  <c r="C330" i="1"/>
  <c r="C329" i="1"/>
  <c r="C328" i="1"/>
  <c r="C326" i="1"/>
  <c r="C327" i="1" s="1"/>
  <c r="C324" i="1"/>
  <c r="C323" i="1"/>
  <c r="C322" i="1"/>
  <c r="C321" i="1"/>
  <c r="C320" i="1"/>
  <c r="C319" i="1"/>
  <c r="C315" i="1"/>
  <c r="C316" i="1" s="1"/>
  <c r="C317" i="1" s="1"/>
  <c r="C314" i="1"/>
  <c r="C313" i="1"/>
  <c r="C312" i="1"/>
  <c r="C311" i="1"/>
  <c r="C310" i="1"/>
  <c r="C306" i="1"/>
  <c r="C307" i="1" s="1"/>
  <c r="C308" i="1" s="1"/>
  <c r="C305" i="1"/>
  <c r="C304" i="1"/>
  <c r="C303" i="1"/>
  <c r="C302" i="1"/>
  <c r="C301" i="1"/>
  <c r="C297" i="1"/>
  <c r="C298" i="1" s="1"/>
  <c r="C299" i="1" s="1"/>
  <c r="C296" i="1"/>
  <c r="C295" i="1"/>
  <c r="C294" i="1"/>
  <c r="C293" i="1"/>
  <c r="C292" i="1"/>
  <c r="C291" i="1"/>
  <c r="C288" i="1"/>
  <c r="C289" i="1" s="1"/>
  <c r="C290" i="1" s="1"/>
  <c r="C287" i="1"/>
  <c r="C286" i="1"/>
  <c r="C285" i="1"/>
  <c r="C284" i="1"/>
  <c r="C283" i="1"/>
  <c r="C281" i="1"/>
  <c r="C282" i="1" s="1"/>
  <c r="C279" i="1"/>
  <c r="C278" i="1"/>
  <c r="C277" i="1"/>
  <c r="C276" i="1"/>
  <c r="C275" i="1"/>
  <c r="C274" i="1"/>
  <c r="C273" i="1"/>
  <c r="C269" i="1"/>
  <c r="C270" i="1" s="1"/>
  <c r="C268" i="1"/>
  <c r="C267" i="1"/>
  <c r="C266" i="1"/>
  <c r="C265" i="1"/>
  <c r="C258" i="1"/>
  <c r="C257" i="1"/>
  <c r="C256" i="1"/>
  <c r="C254" i="1"/>
  <c r="C249" i="1"/>
  <c r="C248" i="1"/>
  <c r="C247" i="1"/>
  <c r="C245" i="1"/>
  <c r="C240" i="1"/>
  <c r="C239" i="1"/>
  <c r="C238" i="1"/>
  <c r="C237" i="1"/>
  <c r="C236" i="1"/>
  <c r="C234" i="1"/>
  <c r="C231" i="1"/>
  <c r="C230" i="1"/>
  <c r="C229" i="1"/>
  <c r="C228" i="1"/>
  <c r="C227" i="1"/>
  <c r="C225" i="1"/>
  <c r="C222" i="1"/>
  <c r="C221" i="1"/>
  <c r="C220" i="1"/>
  <c r="C219" i="1"/>
  <c r="C218" i="1"/>
  <c r="C216" i="1"/>
  <c r="C217" i="1" s="1"/>
  <c r="C213" i="1"/>
  <c r="C212" i="1"/>
  <c r="C211" i="1"/>
  <c r="C210" i="1"/>
  <c r="C209" i="1"/>
  <c r="C208" i="1"/>
  <c r="C207" i="1"/>
  <c r="C204" i="1"/>
  <c r="C203" i="1"/>
  <c r="C202" i="1"/>
  <c r="C201" i="1"/>
  <c r="C200" i="1"/>
  <c r="C199" i="1"/>
  <c r="C197" i="1"/>
  <c r="C198" i="1" s="1"/>
  <c r="C195" i="1"/>
  <c r="C194" i="1"/>
  <c r="C193" i="1"/>
  <c r="C192" i="1"/>
  <c r="C191" i="1"/>
  <c r="C189" i="1"/>
  <c r="C186" i="1"/>
  <c r="C185" i="1"/>
  <c r="C184" i="1"/>
  <c r="C183" i="1"/>
  <c r="C182" i="1"/>
  <c r="C179" i="1"/>
  <c r="C180" i="1" s="1"/>
  <c r="C177" i="1"/>
  <c r="C176" i="1"/>
  <c r="C175" i="1"/>
  <c r="C174" i="1"/>
  <c r="C173" i="1"/>
  <c r="C172" i="1"/>
  <c r="C171" i="1"/>
  <c r="C168" i="1"/>
  <c r="C167" i="1"/>
  <c r="C166" i="1"/>
  <c r="C165" i="1"/>
  <c r="C164" i="1"/>
  <c r="C161" i="1"/>
  <c r="C162" i="1" s="1"/>
  <c r="C163" i="1" s="1"/>
  <c r="C159" i="1"/>
  <c r="C158" i="1"/>
  <c r="C157" i="1"/>
  <c r="C156" i="1"/>
  <c r="C155" i="1"/>
  <c r="C152" i="1"/>
  <c r="C150" i="1"/>
  <c r="C149" i="1"/>
  <c r="C148" i="1"/>
  <c r="C145" i="1"/>
  <c r="C146" i="1" s="1"/>
  <c r="C141" i="1"/>
  <c r="C140" i="1"/>
  <c r="C139" i="1"/>
  <c r="C135" i="1"/>
  <c r="C136" i="1" s="1"/>
  <c r="C137" i="1" s="1"/>
  <c r="C138" i="1" s="1"/>
  <c r="C132" i="1"/>
  <c r="C131" i="1"/>
  <c r="C130" i="1"/>
  <c r="C128" i="1"/>
  <c r="C123" i="1"/>
  <c r="C122" i="1"/>
  <c r="C121" i="1"/>
  <c r="C118" i="1"/>
  <c r="C119" i="1" s="1"/>
  <c r="C114" i="1"/>
  <c r="C113" i="1"/>
  <c r="C112" i="1"/>
  <c r="C110" i="1"/>
  <c r="C108" i="1"/>
  <c r="C100" i="1"/>
  <c r="C99" i="1"/>
  <c r="C98" i="1"/>
  <c r="C97" i="1"/>
  <c r="C96" i="1"/>
  <c r="C94" i="1"/>
  <c r="C95" i="1" s="1"/>
  <c r="C91" i="1"/>
  <c r="C90" i="1"/>
  <c r="C89" i="1"/>
  <c r="C88" i="1"/>
  <c r="C87" i="1"/>
  <c r="C85" i="1"/>
  <c r="C86" i="1" s="1"/>
  <c r="C82" i="1"/>
  <c r="C81" i="1"/>
  <c r="C80" i="1"/>
  <c r="C79" i="1"/>
  <c r="C78" i="1"/>
  <c r="C76" i="1"/>
  <c r="C77" i="1" s="1"/>
  <c r="C73" i="1"/>
  <c r="C72" i="1"/>
  <c r="C71" i="1"/>
  <c r="C70" i="1"/>
  <c r="C69" i="1"/>
  <c r="C68" i="1"/>
  <c r="C66" i="1"/>
  <c r="C67" i="1" s="1"/>
  <c r="C64" i="1"/>
  <c r="C63" i="1"/>
  <c r="C62" i="1"/>
  <c r="C61" i="1"/>
  <c r="C60" i="1"/>
  <c r="C59" i="1"/>
  <c r="C57" i="1"/>
  <c r="C58" i="1" s="1"/>
  <c r="C55" i="1"/>
  <c r="C54" i="1"/>
  <c r="C53" i="1"/>
  <c r="C52" i="1"/>
  <c r="C51" i="1"/>
  <c r="C50" i="1"/>
  <c r="C48" i="1"/>
  <c r="C49" i="1" s="1"/>
  <c r="C46" i="1"/>
  <c r="C45" i="1"/>
  <c r="C44" i="1"/>
  <c r="C43" i="1"/>
  <c r="C42" i="1"/>
  <c r="C41" i="1"/>
  <c r="C39" i="1"/>
  <c r="C40" i="1" s="1"/>
  <c r="C37" i="1"/>
  <c r="C36" i="1"/>
  <c r="C35" i="1"/>
  <c r="C34" i="1"/>
  <c r="C33" i="1"/>
  <c r="C31" i="1"/>
  <c r="C28" i="1"/>
  <c r="C27" i="1"/>
  <c r="C26" i="1"/>
  <c r="C25" i="1"/>
  <c r="C24" i="1"/>
  <c r="C20" i="1"/>
  <c r="C21" i="1" s="1"/>
  <c r="C22" i="1" s="1"/>
  <c r="C23" i="1" s="1"/>
  <c r="C19" i="1"/>
  <c r="C18" i="1"/>
  <c r="C17" i="1"/>
  <c r="C16" i="1"/>
  <c r="C15" i="1"/>
  <c r="C10" i="1"/>
  <c r="C9" i="1"/>
  <c r="C8" i="1"/>
  <c r="C7" i="1"/>
  <c r="C6" i="1"/>
  <c r="C4" i="1"/>
  <c r="C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tc={B0E53AF3-A29F-43C3-A9C5-67CD0E6099B3}</author>
    <author>tc={179EF090-51FB-4FA9-ABD7-B9A42AB9824E}</author>
  </authors>
  <commentList>
    <comment ref="N232" authorId="0" shapeId="0" xr:uid="{B0E53AF3-A29F-43C3-A9C5-67CD0E6099B3}">
      <text>
        <t>[Threaded comment]
Your version of Excel allows you to read this threaded comment; however, any edits to it will get removed if the file is opened in a newer version of Excel. Learn more: https://go.microsoft.com/fwlink/?linkid=870924
Comment:
    @Truls Kristian Ambjørnsen kan du foreslå et svar her? Nr 27</t>
      </text>
    </comment>
    <comment ref="N333" authorId="1" shapeId="0" xr:uid="{179EF090-51FB-4FA9-ABD7-B9A42AB9824E}">
      <text>
        <t>[Threaded comment]
Your version of Excel allows you to read this threaded comment; however, any edits to it will get removed if the file is opened in a newer version of Excel. Learn more: https://go.microsoft.com/fwlink/?linkid=870924
Comment:
    @Jens-Olav Rundsag har du input her/no 38?</t>
      </text>
    </comment>
  </commentList>
</comments>
</file>

<file path=xl/sharedStrings.xml><?xml version="1.0" encoding="utf-8"?>
<sst xmlns="http://schemas.openxmlformats.org/spreadsheetml/2006/main" count="981">
  <si>
    <t>Status</t>
  </si>
  <si>
    <t>Qualification 
No.</t>
  </si>
  <si>
    <t>Response No.</t>
  </si>
  <si>
    <t>Document ref.</t>
  </si>
  <si>
    <t>Article Section</t>
  </si>
  <si>
    <t>Date</t>
  </si>
  <si>
    <t>Deadline for response</t>
  </si>
  <si>
    <t>Party</t>
  </si>
  <si>
    <t>Description/
Enquiry Document wording</t>
  </si>
  <si>
    <t>Reason</t>
  </si>
  <si>
    <r>
      <t>Effect on Tenderers quoted price (EUR)</t>
    </r>
    <r>
      <rPr>
        <sz val="10"/>
        <rFont val="Calibri"/>
        <family val="2"/>
      </rPr>
      <t xml:space="preserve"> if reservation or alternative suggestion is not approved by Company:</t>
    </r>
  </si>
  <si>
    <t>Comment</t>
  </si>
  <si>
    <t xml:space="preserve">Final Agreed Contract Wording </t>
  </si>
  <si>
    <t>Open</t>
  </si>
  <si>
    <t>C274-RA-N-XG-01050-01_F01 - Topside Structure, General Notes</t>
  </si>
  <si>
    <t>Tenderer</t>
  </si>
  <si>
    <t>SELECTION OF STEEL MATERIALS IS DONE ACC. TO DNV-ST-0145, SECTION 4.6., C274-RA-M-RA-01000
AND EN10225 Annex. F DESIGN / SERVICE TEMPERATURE IS -20°C FOR AREA 1, FRACTURE MECHANICS
-20°C CHARPY IMPACT TEST @ -50°C</t>
  </si>
  <si>
    <t>All materials described in the specification only specify materials with charpy impact tests @-40° eg offshore grade materials according to EN 10225. 
Also in that area the fracture mechanics are standard at -10°C. As describe in DNV rules and also in EN 10225 these are done as standard at those temperatures. Please clarify whether the correct temperatures are mentioned.</t>
  </si>
  <si>
    <t xml:space="preserve">Company </t>
  </si>
  <si>
    <t xml:space="preserve">Design/service temperature is -20 deg C, reference is made to EN10225 Annex. F when temperature is below -10 deg C. for Frature mechanics and Charpy test </t>
  </si>
  <si>
    <t>Noted. Tenderer position remains unchanged. To be further discussed with Company to avoid significant cost increase and longer material lead-times.</t>
  </si>
  <si>
    <t>Subject to further discussion and agreement with Company</t>
  </si>
  <si>
    <t>Tenderer to advise on potential cost impact.</t>
  </si>
  <si>
    <t>closed</t>
  </si>
  <si>
    <t>C274-RA-N-XG-01051-01_F01 - Topside Structure, Typical Welding Details</t>
  </si>
  <si>
    <t>Tolerances</t>
  </si>
  <si>
    <t>Please clarify the notes mentioned with tolerances? We assume these are typicals and the tolerances will be as stated in the fabrication standard.</t>
  </si>
  <si>
    <t>Company</t>
  </si>
  <si>
    <t xml:space="preserve">The tolerances given are typicals and for information only. </t>
  </si>
  <si>
    <t>Noted. Clarified and comment is closed.</t>
  </si>
  <si>
    <t xml:space="preserve">Item closed </t>
  </si>
  <si>
    <t>C256-EQ-M-FD-00001_01 - Material Selection Philosophy 
Paragraph 6 page 13</t>
  </si>
  <si>
    <t>A Positive Material Identification (PMI) program for stainless steel items shall be established. A minimum of 10 % PMI shall be performed on installed equipment.</t>
  </si>
  <si>
    <t>Please confirm whether this is also needed on non-structural steel like earthing stubs or brackets,…</t>
  </si>
  <si>
    <t>This requirement is valid for all Stainless steel items including earthing stubs etc...</t>
  </si>
  <si>
    <t>Noted. Effect on Tenderers price to be advised during subsequent tender round.</t>
  </si>
  <si>
    <t>Effect on Tenderers price to be advised during subsequent tender round.</t>
  </si>
  <si>
    <t>Requirement shall be followed, tenderer to confirm no cost impact</t>
  </si>
  <si>
    <t>APPENDIX D ADMINISTRATION REQUIREMENTS
Paragraph 5 page 7</t>
  </si>
  <si>
    <t>Contractor shall provide the facilities and assistance required for the execution of Audit and Verification by Company.</t>
  </si>
  <si>
    <t>Access to the facilities can be provided according to the Smulders "Client Code of Conduct".</t>
  </si>
  <si>
    <t>Company to revert later</t>
  </si>
  <si>
    <t>Noted. For now we assume access to be provided according to Smulders "Client Code of Conduct"</t>
  </si>
  <si>
    <t>Noted</t>
  </si>
  <si>
    <t>C256-EQ-M-FD-00001
Materials Selection Philosphy Offshore Substations
Paragraph 7.9.3 page 18</t>
  </si>
  <si>
    <t>Norsok M-501 coating system 
Smulders propose to use a zinc rich epoxy instead of zinc silicate primer.
7A Norsok mentioned 2X 500 µm but client increased to 2X750 µm as minimum dry film thickness- 
Smulders want to point out that there is a discrepancy between the different Employers Requirements. This document mentioned minimum DFT and document C-256-RA-M-SP-00025 mentioned 8020-90/10 rule.</t>
  </si>
  <si>
    <t>- Contractor shall provide a coating matrix base on systems that will be applied in accrodance with Norsok M-501.
- For System 7A 2x750 shall be applied as minimum.
- 90/10 rule shall be applied.</t>
  </si>
  <si>
    <t>Noted. We await internal response from our CPREX team and will revert soonest.</t>
  </si>
  <si>
    <t>To be advised</t>
  </si>
  <si>
    <t>C256-EQ-M-FD-00001
Materials Selection Philosphy Offshore Substations
Paragraph 8.9.3 page 28</t>
  </si>
  <si>
    <t>Norsok M-501 coating system 
7A Norsok mentioned 2X 500 µm but client increased to 2X750 µm as minimum dry film thickness- 
Smulders would like to apply an 80/20 rule for the dry film thickness instead of minimum dry film thickness to avoid excess dry film thickness due to the difficulty of construction</t>
  </si>
  <si>
    <t>See reply on Row 42.</t>
  </si>
  <si>
    <t>C256-EQ-M-FD-00001
Materials Selection Philosphy Offshore Substations
Paragraph 8.9.4 and 8.9.5 page 8</t>
  </si>
  <si>
    <t xml:space="preserve">Hot-dip galvanizing shall be in accordance with ISO 1461. Minimum coating thickness for structural items and outfitting 
steel shall be 125 µm and 900 g/m2. </t>
  </si>
  <si>
    <t>Smulders proposes to only measure the layer thickness for control and not to perform both measurements and in case of weight/m²</t>
  </si>
  <si>
    <t>Contractor shall comply with the requirements and confirm that there will be no effect on tenderers price</t>
  </si>
  <si>
    <t>C274-RA-M-RA-01000
Paragraph 9.3 page 18</t>
  </si>
  <si>
    <t>Not clear due to the different ER which quality of steel dressing is needed as minimum requirement</t>
  </si>
  <si>
    <t>Refer to Norsok M-501 CSDS. for the surface preparation requirements.</t>
  </si>
  <si>
    <t>1.2 Instructions to Tenderer, section 2 - Information to be included in Tender</t>
  </si>
  <si>
    <t>5.1 Tender Attachment 6 – Scope of Work 5.1.1 Method of Executing the Work</t>
  </si>
  <si>
    <r>
      <rPr>
        <sz val="10"/>
        <rFont val="Arial"/>
        <family val="2"/>
      </rPr>
      <t xml:space="preserve">Company wording - </t>
    </r>
    <r>
      <rPr>
        <i/>
        <sz val="10"/>
        <rFont val="Arial"/>
        <family val="2"/>
      </rPr>
      <t>Tenderer shall describe how to develop the FEED design within the Building Permit design limits into detailed design in cooperation with main interface contractors.</t>
    </r>
  </si>
  <si>
    <t>Tenderer understands Ramboll FEED is based on the relevant project specifications, including Company TRs. At this stage our review is focussed around the Ramboll FEED with limited Vendor cross-checks into Company TRs. Additional checks shall be carried out during the subsequent tender/BAFO round and any impacts shall be advised. Please refer to Qualification 12 in relation to Building Permit Design.</t>
  </si>
  <si>
    <t>To be advised in subsequent tender/BAFO round.</t>
  </si>
  <si>
    <t>Noted. Tenderer position remains unchanged.</t>
  </si>
  <si>
    <t>Significant changes to the building design are listed in the Building law. Building Permit Design is  equal to FEED design, but much less detailed. See also clarification 49 regarding this item</t>
  </si>
  <si>
    <t>Tenderers Document - Tender Attachment 5.1.3 LV &amp; Auxiliary Systems Design</t>
  </si>
  <si>
    <t>1.1 Purpose</t>
  </si>
  <si>
    <r>
      <t>Company wording</t>
    </r>
    <r>
      <rPr>
        <i/>
        <sz val="10"/>
        <rFont val="Arial"/>
        <family val="2"/>
      </rPr>
      <t xml:space="preserve"> -Tenderer shall describe how to develop the FEED design within the Building Permit design limits into detailed design in cooperation with main interface contractors.</t>
    </r>
    <r>
      <rPr>
        <sz val="10"/>
        <rFont val="Arial"/>
        <family val="2"/>
      </rPr>
      <t xml:space="preserve"> </t>
    </r>
  </si>
  <si>
    <r>
      <t xml:space="preserve">Please refer to Tender Attachment "5.1.3 Systems Design". This document presents Tenderers preliminary design basis, for the systems indicated, to be developed from the FEED design. Where non-conformances or improvements to the design are noted, they shall be recorded in each section for Company to approve or reject. The Attachments including vendor data sheets are </t>
    </r>
    <r>
      <rPr>
        <i/>
        <sz val="10"/>
        <rFont val="Arial"/>
        <family val="2"/>
      </rPr>
      <t>typical</t>
    </r>
    <r>
      <rPr>
        <sz val="10"/>
        <rFont val="Arial"/>
        <family val="2"/>
      </rPr>
      <t xml:space="preserve"> and shall be finalised during the detail design and as part of normal project procurement process.</t>
    </r>
  </si>
  <si>
    <t>To be advised subject Company review of document.</t>
  </si>
  <si>
    <t>Tender Attachment 5.3.1</t>
  </si>
  <si>
    <t>The Tender shall be aligned with ITT/Contract.  If the System Design report deviates from our ITT, tenderer is requested to specify each item that  they see as a qualification. These items must be qualified separately.  Please also confirm that all identified SoW described in Attachment 5.1.3  are included in the Tender engineering cost ( PS)</t>
  </si>
  <si>
    <t>open</t>
  </si>
  <si>
    <t>Tenderers Document - Tender Attachment 5.1.3 Systems Design</t>
  </si>
  <si>
    <t>Chapter 6.1 Fresh Water System and 6.2 Grey Water System</t>
  </si>
  <si>
    <t>Fresh Water System and  Grey Water System has been shown in Tenderer proposal due to the inclusion of the safety shower, washroom and kitchen.</t>
  </si>
  <si>
    <t>Tenderer believes inclusion of these systems are beneficial to the operability and functionality of the OSP subject to further discussion and agreement with Company. At this moment, this item is unpriced in our offer, but could be added in next round after further discussion.</t>
  </si>
  <si>
    <t>Company rejects proposed fresh water system and grey water system. Cleaning water system shall be according to C256-EQ-Z-SP-00009 "Offshore Substation (OSS) Topside Technical Specification MFW”. C274-RA-P-XA-01002- 01 “P&amp;ID - Cleaning Water System” and C274-RA-R-SP-01000 “Cleaning System Specification” are delivered for info. </t>
  </si>
  <si>
    <t>Proposed Fresh Water and Grey Water Systems noted as Rejected by Company and shall be deleted from our proposal and Tender Attachment "5.1.3 Systems Design".</t>
  </si>
  <si>
    <t>No impact</t>
  </si>
  <si>
    <t>Tender to confim if cost reduction can be achieved</t>
  </si>
  <si>
    <t>Appendix E - Company Documents</t>
  </si>
  <si>
    <t>6. Building Permit Design</t>
  </si>
  <si>
    <t>From Company Q&amp;A #48 Company Building Permit Design has not been received.</t>
  </si>
  <si>
    <t>Company advise Building Permit Design information shall be issued Q3/Q4 2023 however this information has not been received. Impact of this information can only be assessed on receipt of BPD documents.</t>
  </si>
  <si>
    <t>To be advised in subsequent tender / BAFO round on receipt of BPD documents.</t>
  </si>
  <si>
    <t>C274-RA-L-XE- 01005-01
Layout Drawing
Roof Deck Plan
(+) 39 600 T.O.S</t>
  </si>
  <si>
    <t>Please also refer to Tender Attachment 4.3.1 Clarifications Log</t>
  </si>
  <si>
    <t>TENDERER CLARIFICATION - From the Ramboll FEED the location of the Main Crane on the north east corner of the roof structure will mean that the Crane will not be able to fully reach the cooler banks for the main HV/MV transformer B coolers on the south west side or the main transformer hatch - B. In addition the Diesel Generator platform extension on the south East side of the roof will block access to the  main HV/MV transformer A coolers on the south east side.</t>
  </si>
  <si>
    <t>COMPANY RESPONSE - Cooler banks are not part of scheduled maintenance activities and considered to be a rare operation only, hence not designed to be removed by main crane. However, Contractor must find alternative means of replacing the coolers in the material handling study.</t>
  </si>
  <si>
    <t>TENDERER RESPONSE 27/10/23 - Tenderer disagrees with Company response. Tenderer understands Cooler Banks are an integral part of Company free-issue equipment. As such, access considerations and maintenance activities are a Company responsibility to be considered as part of FEED. Tenderer is happy to engage futher in discussions or design workshop, to resolve this issue prior to Contract Award.</t>
  </si>
  <si>
    <t>It is not requirement for permanent lifting equipment for transformer coolers since they have lifetime above 25 years. Coolers are intended to be lifted with ship vessel crane. However, material handling shall be confirmed and detailed by contractor in detailed engineering. Please confirm that that there will be no effect on tenderers price</t>
  </si>
  <si>
    <t>Tenderer disagrees with Company response for the previous reasons stated. In addition, for HV items such as these, the maintenance, change-out and handling requirements are typically defined by the HV equipment provider, for inclusion in the overall Project Mechanical Handling Study. The Diesel Generator Platform also remains a potential obstacle for ship vessel access. Tenderer is of course happy to discuss this further, in order to resolve this issue prior to Contract Award.</t>
  </si>
  <si>
    <t>C256-EQ-Z-SP-00009 Offshore substation Topside Technical Specification</t>
  </si>
  <si>
    <t>§13.4 Deck plate - Please also refer to Tender Attachment 4.3.1 Clarifications Log</t>
  </si>
  <si>
    <t>TENDERER CLARIFICATION - Deck plate on top of H/I girders is not acceptable. Deck plates shall be flush top of steel with top flange of H/I girders/profiles. Deck plates with thickness below 8 mm should not be used.
Please indicate the reason for this requirement as this will lead to additional costs and longer lead times in the production of the floor sections. See below for a typical floor plate connection we intend to use.</t>
  </si>
  <si>
    <t>COMPANY RESPONSE - The main reason is corrosion related issues between top plate and top flange</t>
  </si>
  <si>
    <t>TENDERER RESPONSE 27/10/23 - Base case for the offer assumes deck plates which continue over the different deck beams. Appropriate welding seams will be foreseen so that no corrosion issues will occur at the area between the floor plate and supporting beams.</t>
  </si>
  <si>
    <t>Subject to Company response.</t>
  </si>
  <si>
    <t xml:space="preserve">This is a deviation from Technical specification and Company requirements and cannot be accepted. Please withdraw.  </t>
  </si>
  <si>
    <t>Noted. Effect on Tenderers price to be advised during subsequent Tender round.</t>
  </si>
  <si>
    <t>Effect on Tenderers price to be advised during subsequent Tender round.</t>
  </si>
  <si>
    <t>§13.7 Ship impact - Please also refer to Tender Attachment 4.3.1 Clarifications Log</t>
  </si>
  <si>
    <t>Linda</t>
  </si>
  <si>
    <t xml:space="preserve">TENDERER CLARIFICATION - In case of a ship collision, ref. /4/ collision with vessel superstructure shall be consiedered in design of the topside. Critical equipment or equipment that cause environmental harm in case of a collision shall not be positioned in an area where it can be exposed to ship impact.
Please specify which type of ship should be considered, and what equipment is to be considered as “critical”. This is assumed to be a layout exercise only (eg no critical equipment on the outside of the structure). </t>
  </si>
  <si>
    <t>COMPANY RESPONSE - Typical Service Operation Vessel up to 6000 tonnes displacement. All HV equipment is critical.</t>
  </si>
  <si>
    <t>TENDERER RESPONSE 27/10/23 - As Client has not provided detailed information about the dimensions of the "typical"  6000 ton Service Operation Vessel, it is not possible for Tenderer to assess which parts of the substation are exposed to impact of the Service Vessel superstructure. Tenderer therefore assumes that the layout as presented within the Feed package has been checked against this requirement. More specific, Tenderer assumes that for instance the sump tank and main transformer coolers at there currently proposed locations are not exposed to a possible Service Vessel impact.</t>
  </si>
  <si>
    <t>21.15.2023</t>
  </si>
  <si>
    <t>For the jacket it is expected to do a full ALS analysis, but for the topside it is expected to do a geometrical assessment during detailed design.</t>
  </si>
  <si>
    <t xml:space="preserve">C256-EQ-M-FD-00001_01 - Material Selection Philosophy for </t>
  </si>
  <si>
    <t>8.2 Grating, platforms, handrails, ladders and stairs - Please also refer to Tender Attachment 4.3.1 Clarifications Log</t>
  </si>
  <si>
    <t>TENDERER CLARIFICATION - Smulders typically suggests the use of coated carbon steel for ladders and stairs. Handrailing is suggested to be bolted and to be made out of hot dip galvanized carbon steel.</t>
  </si>
  <si>
    <t>COMPANY RESPONSE - Company preferance is to minimize use of coated carbon steel for ladders, stairs and handrails, and use FRP where possible.</t>
  </si>
  <si>
    <t>TENDERER RESPONSE 27/10/23 - Stair stringers will be made out of coated carbon steel, based upon structural considerations. Stair steps will be made out of Isophtalic type FRP grating.
Ladders on the jacket foundation (boat landing assembly ladders) will be made out of coated carbon steel, based upon structural considerations.
Ladders on the topside will be used only for secondary or even tertiary means of escape and will therefore not be used regularly. Therefore, ladders on the topside will be made out of coated carbon steel.</t>
  </si>
  <si>
    <t xml:space="preserve">This need to be discussed further during the detailed Engineering, coated CS is not the preferrable solutions. Please confirm that there will be no cost impact </t>
  </si>
  <si>
    <t xml:space="preserve"> Effect on Tenderers price to be advised during subsequent Tender round.</t>
  </si>
  <si>
    <t xml:space="preserve">Tenderer to advise on potential cost impact </t>
  </si>
  <si>
    <t>Ramboll FEED Topside Structural Design</t>
  </si>
  <si>
    <t>Stressed Skin - Alternative</t>
  </si>
  <si>
    <t>COMPANY RESPONSE - Company expects the basis for the offer to be in line with FEED design. Company do not have experience with walls made out of sandwich panels which will not take part in the overall stability of the structure</t>
  </si>
  <si>
    <t>TENDERER RESPONSE 27/10/23 - The OHVS shall consist of a multi-story structure of which the cellar deck will consist of an open truss-type structure over the complete length of the substation. From the main deck up, the substation will be an enclosed structure with walls (internal &amp; external) made out of sandwich panels (per Tender Attachment 5.12.9) which will not take part in the overall stability of the structure.
Without currently knowing the actual details of the Consent Application, Contractor is confident that the proposed approach will not affect any of the main dimensions of the substation.</t>
  </si>
  <si>
    <t>Please specify/define the composition of the sandwich panel and load bearing structure. Will change of the overall stability and loadbearing concept change the room size? Will this change increase topside weight?</t>
  </si>
  <si>
    <t>Topside structural description is provided in Tender Attachment 5.12.2 Structural Design Basis Topside and Tender Attachment 5.12.3 Weight Control Report Topside. Sandwich Panel information Is provided in Tender Attachment 5.12.8. Room size shall remain in accordance with the FEED design. However Building Design Permit information has not been issued by Company, so we are unable to assess any impact our proposal may have, on the maximum Topside dimensional limits.</t>
  </si>
  <si>
    <t>Subject to Company Response</t>
  </si>
  <si>
    <t>Building Permit design is similar to FEED design, but with less details. It is expected that Contractor will develop this design into detailed design. Significant changes as given in the Building law shall be avoided as far as possible. Company expects the basis for the offer to be in line with FEED design. Please update accordingly.</t>
  </si>
  <si>
    <t>Performance Standards, FEED Performance Standards C274-RA-S-RA-01013, Rev.F02</t>
  </si>
  <si>
    <t>From Company Q&amp;A #64 Tenderer notes: PS 4 ESD is left out of the FEED documentation because of uncompleted work during FEED regarding need for ESD system. ESD functions to be defined and concluded in the coming phase</t>
  </si>
  <si>
    <t>Company advise information shall be issued in the coming phase. Impact of this can only be assessed on receipt of final ESD documents</t>
  </si>
  <si>
    <t>To be advised in subsequent tender / BAFO round on receipt of ESD documents.</t>
  </si>
  <si>
    <t xml:space="preserve">Information on ESD was issued to Tenderer in an addendum for updated documents to Appendix E in september. Requiremetns and information on ESD is described in document Safety strategy for offshore substations  C256-EQ-S-F-00003, rev 02. To develope and design the ESD functions is Tenderers scope to complete during the EPC phase. Please confirm that there will be no effect on tenderers price.  </t>
  </si>
  <si>
    <t>In the document "C256-EQ-S-F-00003, chapter 6.4" it is indicated that "A separate ESD system maybe omitted if shutdown actions are included in the F&amp;G solver". In the Tenderer quotation, the shutdown actions are included in the F&amp;G solver.</t>
  </si>
  <si>
    <t>In the document "C256-EQ-S-F-00003 rev 02, chapter 9.2 Appendix B it is included a ESD philosophy. Chapter 9.2.4.2 state the preference for using a separate logic solver for emergency shut down functions. As the information regarding ESD is now communicated this qualification no 18 is closed. For discussion on realisation of ESD, that discussion is continued on Qualification no. 47.</t>
  </si>
  <si>
    <t>3D Navis Model</t>
  </si>
  <si>
    <t>Jacket Piles</t>
  </si>
  <si>
    <r>
      <t xml:space="preserve">From Company Q&amp;A #116 Tenderer notes: </t>
    </r>
    <r>
      <rPr>
        <i/>
        <sz val="10"/>
        <rFont val="Arial"/>
        <family val="2"/>
      </rPr>
      <t>The correct number is two piles per leg. Rambøll is currently updating the model. The model will be shared for information as soon as it is updated</t>
    </r>
  </si>
  <si>
    <t>Tenderer proposes single pile per leg. Please refer to Tender Atttachment 5.12.7 Design justification statement Jacket</t>
  </si>
  <si>
    <t>The number of piles shall be two per leg. This has been included in the Building Permit Design. Please confirm that this will be included in the Contract and there will be no effect on tenderers price.</t>
  </si>
  <si>
    <t>Noted and separate Company Clarification 3 email is also noted. 2 piles per leg can be implemented if this is an Employers Requirement, however this is not the most efficient design. As a single pile per leg has a reduced impact on the seabed, it is expected that this would sit within the Building Permit Envelope. Reducing steel has both environmental, H&amp;S and cost benefits for the entire project lifecycle.</t>
  </si>
  <si>
    <r>
      <rPr>
        <sz val="10"/>
        <color rgb="FFFF0000"/>
        <rFont val="Arial"/>
        <family val="2"/>
      </rPr>
      <t>Please refer to our separate response to Clarification No.3</t>
    </r>
    <r>
      <rPr>
        <sz val="10"/>
        <color indexed="8"/>
        <rFont val="Arial"/>
        <family val="2"/>
      </rPr>
      <t xml:space="preserve"> </t>
    </r>
  </si>
  <si>
    <t>Noted. Tenderer to advise on potential bid update/cost impact.</t>
  </si>
  <si>
    <t>Appendix C - Contract Schedule</t>
  </si>
  <si>
    <t>Engineering Milestones CB &amp; TSO</t>
  </si>
  <si>
    <t>From Company Q&amp;A #122 #123 Tenderer notes documents shall be issued to CB for Approval and TSO for comment.</t>
  </si>
  <si>
    <t>Tender proposal is based on maximum 2 review cycles for comments from CB and that TSO comments shall be coordinated and included as part of CB response. We understand that CB comments for approval, shall take precedence over TSO general comments. This effectively becomes 1 single Milestone.</t>
  </si>
  <si>
    <t>Appendix G - Company Obligations</t>
  </si>
  <si>
    <t>Company Materials</t>
  </si>
  <si>
    <r>
      <t xml:space="preserve">From Company Q&amp;A #125 Tenderer notes with respect to free-issue equipment - </t>
    </r>
    <r>
      <rPr>
        <i/>
        <sz val="10"/>
        <rFont val="Arial"/>
        <family val="2"/>
      </rPr>
      <t>Telecom and Automation equipment is still under design development and info about this delivery can be provided at a later stage.</t>
    </r>
  </si>
  <si>
    <r>
      <rPr>
        <sz val="10"/>
        <color rgb="FF000000"/>
        <rFont val="Arial"/>
        <family val="2"/>
      </rPr>
      <t xml:space="preserve">Company advise </t>
    </r>
    <r>
      <rPr>
        <i/>
        <sz val="10"/>
        <color rgb="FF000000"/>
        <rFont val="Arial"/>
        <family val="2"/>
      </rPr>
      <t>information shall be issued at a later stage.</t>
    </r>
    <r>
      <rPr>
        <sz val="10"/>
        <color rgb="FF000000"/>
        <rFont val="Arial"/>
        <family val="2"/>
      </rPr>
      <t xml:space="preserve"> Impact of this can only be assessed on receipt of ALL final Telecom and Automation FIM documents, equipment, material quantities and delivery dates.</t>
    </r>
  </si>
  <si>
    <t>To be advised receipt of Company information.</t>
  </si>
  <si>
    <t>Please see ITT layout drawings for equipment and material quantities. Updated Appendix G will be transmitted shortly. For now, A-CPI-01 and B-CPI-01 applies also for Telecom and Automation equipment. Delivery time for DTS (Cable Distrubuted temperatur system) will be according to Tenders site need date.
Further details need to be matured in early detail phase and by interface work.</t>
  </si>
  <si>
    <t xml:space="preserve">Tenderer </t>
  </si>
  <si>
    <t>Noted. Tenderer position remains unchanged. Effect on Tenderers price shall be advised on receipt of updated Appendix G information</t>
  </si>
  <si>
    <t>To be advised on receipt of Company information.</t>
  </si>
  <si>
    <t>Updated Appendix G will be transmitted.</t>
  </si>
  <si>
    <t>Milestone/Date “Ready for sail away (RFSA)” – “Tenderer to propose, No later than XXXX”</t>
  </si>
  <si>
    <r>
      <t xml:space="preserve">From Company Q&amp;A #127 Tenderer notes - </t>
    </r>
    <r>
      <rPr>
        <i/>
        <sz val="10"/>
        <rFont val="Arial"/>
        <family val="2"/>
      </rPr>
      <t>Tenderer is requested to provide the most optimal Schedule/Ready for sail away (RFSA) dates</t>
    </r>
  </si>
  <si>
    <t>Tenderer refers Company to Tender Attachment 5.4.1 Detailed Schedule and 5.4.4 Detailed Schedule Write-Up for proposed RFSA dates.</t>
  </si>
  <si>
    <t xml:space="preserve">Proposed dates for Sail Away are not met in Appendix C, are there any improvements/actions you can implement in the schedule to meet the Appendix C dates. </t>
  </si>
  <si>
    <t xml:space="preserve">Tenderer notes that full details of ALL Company free-issue plant &amp; equipment, in particular ESON Hitachi HV-MV equipment, has not yet been issued. </t>
  </si>
  <si>
    <t>Tenderer awaits receipt of ALL outstanding Company FIM plant &amp; equipment details and related information, before advising any effect on quoted price. See also Qualification 25 below.
Our tender offer is therefore based on the information provided in the FEED documents.</t>
  </si>
  <si>
    <t xml:space="preserve">Tenders need to consider the information given in the ITT as bases. For more detailed information, ESON Hitachi HV-MV main equipment that will be delivered for topside installation is described below:
1- Power transformers, 380 MVA, 220/66kV, ODAN, 50Hz
2- Power transformer radiators
3- 220kV GISs
4 -66kV GISs
5- Earthing/auxiliary transformers 850kVA, 66/0.4kV, 50Hz, ZNyn 11(d) 
6- Gas handling service cart
Additional C&amp;P/SCADA/telecom cubicles
Please explain your understanding based on the given infromation itn the ITT </t>
  </si>
  <si>
    <r>
      <t xml:space="preserve">Noted. Tenderer position remains unchanged. From review of the limited HV-MV equipment drawings &amp; documents, we note the issue status is either </t>
    </r>
    <r>
      <rPr>
        <i/>
        <sz val="10"/>
        <color rgb="FFFF0000"/>
        <rFont val="Arial"/>
        <family val="2"/>
      </rPr>
      <t>undefined, draft,1st issue or issued for review.</t>
    </r>
    <r>
      <rPr>
        <sz val="10"/>
        <color rgb="FFFF0000"/>
        <rFont val="Arial"/>
        <family val="2"/>
      </rPr>
      <t xml:space="preserve"> Tenderers understanding is that these documents are preliminary and may still be subject to change by Company &amp;/or Vendor. Company to advise ?</t>
    </r>
  </si>
  <si>
    <t xml:space="preserve">6. Appendix D - Administration Requirements </t>
  </si>
  <si>
    <t>Document Review Cycles</t>
  </si>
  <si>
    <t>From Company Q&amp;A Tenderer notes - “Contractor shall update, revise and reissue documents according to Company's comments no later than ten working days after receiving the comments.”
Number of review cycles. – TBA as required by Company</t>
  </si>
  <si>
    <t>Tenderer proposal is based on maximum 2 document review cycles only. See also Qualification 20 above.</t>
  </si>
  <si>
    <t>Appendix A - EPC Scope of Work</t>
  </si>
  <si>
    <t>4.10.1 General, Automation and Instrumentation</t>
  </si>
  <si>
    <r>
      <rPr>
        <sz val="10"/>
        <color rgb="FF000000"/>
        <rFont val="Arial"/>
        <family val="2"/>
      </rPr>
      <t xml:space="preserve">From Company Q&amp;A #149 Tenderer notes: Question - </t>
    </r>
    <r>
      <rPr>
        <i/>
        <sz val="10"/>
        <color rgb="FF000000"/>
        <rFont val="Arial"/>
        <family val="2"/>
      </rPr>
      <t>In order to facilitate the installation of all free issued items and procure cables related to these items, Contractor requests Company to provide the following information.
1.	Complete list of Free issued Items, which needs to be installed by Contractor in OSS.
2.	List of associated cables for these free issued items to be purchased by Contractor.
3.	Interface list of free issued items.
4.	Complete list of Free issued Items, which needs to be installed by Contractor in TSO(if any).
5 .Complete list of Free issued Items, which needs to be installed by Contractor in ONS(if any).</t>
    </r>
  </si>
  <si>
    <r>
      <t xml:space="preserve">Tenderer notes Company Response - </t>
    </r>
    <r>
      <rPr>
        <i/>
        <sz val="10"/>
        <color indexed="8"/>
        <rFont val="Arial"/>
        <family val="2"/>
      </rPr>
      <t xml:space="preserve">All details are not available now. Such details will be given during detail engineering and interface work. Installation of all required free issued items/Company materials shall be included in the LS price.                                                              
</t>
    </r>
    <r>
      <rPr>
        <sz val="10"/>
        <color indexed="8"/>
        <rFont val="Arial"/>
        <family val="2"/>
      </rPr>
      <t>Tenderer has included for the handling of the Company Free issued items in its LS pricing and cable pulling for the free issued HV cables and SCADA system. Should quantities increase as soon as further information is received, this is subject to an adjustment of the pricing.
Assistance to Company for the onshore and offshore commissioning scope is included as a provisional sum in the pricing sheet (as requested).</t>
    </r>
  </si>
  <si>
    <t>Updated Appendix G will be transmitted</t>
  </si>
  <si>
    <t>PM735-PMS-050-001 Design Basis
7.2 App. E -Relied upon information</t>
  </si>
  <si>
    <t>Inter Array Cables and Company Cables</t>
  </si>
  <si>
    <r>
      <t xml:space="preserve">From Company Q&amp;A #157 Tenderer notes: Question - </t>
    </r>
    <r>
      <rPr>
        <i/>
        <sz val="10"/>
        <rFont val="Arial"/>
        <family val="2"/>
      </rPr>
      <t>Company is kindly requested to share electrical and physical parameters of inter array cables such as:
-Current carrying capacity for deciding platform cable sizes after cable joint.
-Outer diameter (OD) and minimum bending radius (MBR) for 3C subsea cable to develop cable pull in philosophy and to decide cable deck height.
-OD and MBR for Single core (1C) cable for subsea cable to develop cable routing on Platform deck</t>
    </r>
  </si>
  <si>
    <r>
      <t xml:space="preserve">Tenderer notes Company Response - </t>
    </r>
    <r>
      <rPr>
        <i/>
        <sz val="10"/>
        <color indexed="8"/>
        <rFont val="Arial"/>
        <family val="2"/>
      </rPr>
      <t xml:space="preserve">To be clarified later.                                                       </t>
    </r>
    <r>
      <rPr>
        <sz val="10"/>
        <color indexed="8"/>
        <rFont val="Arial"/>
        <family val="2"/>
      </rPr>
      <t>Tenderer awaits receipt of Company cable information, before advising any effect on quoted price.</t>
    </r>
  </si>
  <si>
    <t>Current carrying capacity: 
- Maximum ampacity requirements per string: 721A
OD and MBR for 3C subsea cable:
- 1000 mm overall diameter (OD): 85 mm
-MBR (dynamic) 1000 mm cable: 2.9 m
OD and MBR for 1C cable:
- OD single core 1000 mm: 73 mm
- MBR single core: 1.3 m</t>
  </si>
  <si>
    <t>INSTRUCTIONS TO TENDERER SECTION 2
5.1.4.1 Electrical</t>
  </si>
  <si>
    <t>5.1.4.1 &amp; IAC/EC cable data</t>
  </si>
  <si>
    <r>
      <rPr>
        <sz val="10"/>
        <color rgb="FF000000"/>
        <rFont val="Arial"/>
        <family val="2"/>
      </rPr>
      <t xml:space="preserve">From Company Q&amp;A #160 Tenderer notes: Question - </t>
    </r>
    <r>
      <rPr>
        <i/>
        <sz val="10"/>
        <color rgb="FF000000"/>
        <rFont val="Arial"/>
        <family val="2"/>
      </rPr>
      <t>Company is kindly requested to provide IAC &amp; EC cable data and proposed cable pull methodology being proposed by IAC &amp; EC cable contractor (e.g.
uadrant method with pull in winch on cable deck or traction winch for straight cable pull in with topside installed). This is required to develop cable pull in philosophy by Contractor.</t>
    </r>
  </si>
  <si>
    <r>
      <t xml:space="preserve">Tenderer notes Company Response - </t>
    </r>
    <r>
      <rPr>
        <i/>
        <sz val="10"/>
        <rFont val="Arial"/>
        <family val="2"/>
      </rPr>
      <t>This is to be agreed in interface work with IAC and EC cable contractor in detailed engineering phase.</t>
    </r>
    <r>
      <rPr>
        <sz val="10"/>
        <rFont val="Arial"/>
        <family val="2"/>
      </rPr>
      <t xml:space="preserve">                                                   Tenderer awaits receipt of IAC &amp; EC cable contractor information, before advising any effect on quoted price. Contractor offer is based on the information provided in FEED.</t>
    </r>
  </si>
  <si>
    <t>To be advised receipt of Company IAC EC contractor information.</t>
  </si>
  <si>
    <t>truls Kristian</t>
  </si>
  <si>
    <t>FEED information is the interface information Company have at this stage. Details about cable and cable-pull-in winch system have to be interfaced in Detail Engineering phase.</t>
  </si>
  <si>
    <t>C274-RA-G-RA-01000_F01</t>
  </si>
  <si>
    <t>Section 1.2</t>
  </si>
  <si>
    <t>Geotechnical Interpretative Report (GIR)with document no. C274-RA-G-RA-01000_F01 is already available in the FFED document. Section 1.2 of C274-RA-G-RA-01000, Rev. F01 states that a separate GIR is prepared also in the FEED.
a) Tenderer considers both these GIRs as reply-upon documents for project execution stage and it is not required to produce any other Geotechnical Interpretative Report (GIR) later. Please confirm/clarify the scope.
b) Tenderer also requests  to share the Geotechnical Interpretative Report (GIR).</t>
  </si>
  <si>
    <t>Both Geotechnical Interpretation Report (GIR)documents are for FEED. It is required for EPC contractor to produce a separate GIR for project execution stage, based on the geotechnical documents included in App. E under relied upon information, for both projects.
GIR  will be shared at contract award</t>
  </si>
  <si>
    <t>Noted, geotechnical interpretation and parameterisation for design will be completed using the rely upon data.</t>
  </si>
  <si>
    <t xml:space="preserve"> Survey is finalised.Please note that some of the relied upon geotechnical data will be updated for the next phase.</t>
  </si>
  <si>
    <t>C256-RA-N-RB-00002_02</t>
  </si>
  <si>
    <t>Tenderer understands that scour assessment and scour study for both projects is perfumed and contained in C256-RA-N-RB-00002_02 which can be considered by the Tenderer as a basis for further work. Hence, Tenderer scope of work is only limited to review of this report by performing a scour protection analysis and then advise the type and extent of scour protection required. Supply and installation of scour protection is not in Tenderer's scope of work. Please confirm that Tenderer's understanding is correct.</t>
  </si>
  <si>
    <t>Contractor shall perform independent analyses for the scour protection. FEED contractor has only performed high level assessment and it is therefore  important that EPC contractor do their independent scour protection analysis and design. Scour protection supply and installation are not part of the tender for this EPC OSS.</t>
  </si>
  <si>
    <t>Based on the scour assessment reported in C256-RA-N-RB-00002_02, we believe the depths of scour can be accommodated in the jacket design without needing scour protection, i.e. our design philosophy will be to allow for scour around the piles. We will update the scour assessment during detailed design to confirm / validate the depths used in the design.
As per the philosophy above, we do not expect scour protection is required for the jacket structure so there will be no requirement to design a scour protection system. Any scour protection design for cables are not part of our scope. However if the Company if scour protection for cables is to be used it may be worth investigating if there is possible optimisations to the  jacket.</t>
  </si>
  <si>
    <t>Scour protection analysis shall include jacket and cables. The scour protection has been proposed due to the requirements for the cables. Any changes to the proposed scour protection layout must be agreed with Company and Building Permit Designer. Company's understanding is that there will be no effect on tenderers price. Please confirm</t>
  </si>
  <si>
    <r>
      <rPr>
        <sz val="10"/>
        <color rgb="FFFF0000"/>
        <rFont val="Arial"/>
        <family val="2"/>
      </rPr>
      <t>The scour assessment will include the jacket and cables so long as cable information is known. For the avoidance of doubt, the scour assessment will be used to determine the depths and extents of global and local scour to be used in the jacket and pile analysis and design.
Scour protection analysis and design where it is related to cable protection</t>
    </r>
    <r>
      <rPr>
        <b/>
        <sz val="10"/>
        <color rgb="FFFF0000"/>
        <rFont val="Arial"/>
        <family val="2"/>
      </rPr>
      <t xml:space="preserve"> is not included.</t>
    </r>
    <r>
      <rPr>
        <sz val="10"/>
        <color rgb="FFFF0000"/>
        <rFont val="Arial"/>
        <family val="2"/>
      </rPr>
      <t xml:space="preserve"> 
We will include the impacts of any scour protection placed for the cables on the jacket and piles where required as required in §3.6.1 of Doc. No. C256-EQ-Z-SP-00012 Rev. no. 02.</t>
    </r>
  </si>
  <si>
    <t>Reference is made to Appendix A section 4.18. Contractor shall perform scour protection engineering / analysis and design of the Contract Object.  Company confirms that local cable protection on top of the required scour protection layer is not included.</t>
  </si>
  <si>
    <t>C274-RA-G-RA-01000
PM735-PMS-050-001
C274-NG-G-IC-00006</t>
  </si>
  <si>
    <t>2.3
Table 4-2
Figure 5-1</t>
  </si>
  <si>
    <t>Seabed and subsurface boulders are known to be present at the two sites due to the geological setting (ref. §2.3 of C274-RA-G-RA-01000). Company highlights this as a geohazard risk for pile refusal (ref. table 4-2 of PM735-PMS-050-001). NGI further elaborate on the risk of boulder anomalies for each soil unit in figure 5.1-1 of C274-NG-G-IC-00006. 
The current design assumes any surface boulders, if present within the footprint of the jacket, are removed prior to jacket installation. Please confirm that surface boulder removal will be complted by Company if required.
With respect to subsurface boulders, the current design assumes that piles can be driven to target penetration without refusing on boulders.Any impact of remedial drilling, if it were to be required, is not accounted for in the design.  It's proposed this will also be the base case for the detailed design. Please confirm Company is in agreement.
Please also confirm that the responsibility of offshore mitigation measures, in the event of early pile refusal due to boulders remains with the Company.</t>
  </si>
  <si>
    <t>Confirmation required from Company</t>
  </si>
  <si>
    <t>Please provide comment.</t>
  </si>
  <si>
    <t>Tenderer can assume that surface boulders are removed prior to jacket instation, if required. Base case for detail design is that piles can be driven  to target penetration without refusing of boulders.</t>
  </si>
  <si>
    <t>The Topside shall be a complete OSS topside module including Materials, Company’s Materials, internal and external sea-fastening, grillage and export cables (EC) and inter array cables (IAC) pull-in system and winch(es)</t>
  </si>
  <si>
    <t>Tenderer has not included cable trays and cleats for IAC cables in the scope. IAC cable trays and cleats are typically offered by IAC contractors to facilitate full control of the cable routing by the IAC contractor and avoid unnecessary interfaces during pull in and installation of IAC cables.</t>
  </si>
  <si>
    <t>Tender shall include cable trays in their SoW.  Cleats will be delivered by IAC contractor. Please confirm.  Please clarify that there will be no effect on the Tender price</t>
  </si>
  <si>
    <t>C274-RA-E-SP-01001_F02 -  Specification for Pluggable Joints</t>
  </si>
  <si>
    <t>5.1</t>
  </si>
  <si>
    <t>Dummy Plug shall be installed onshore for sealing during Transportation, avoiding physical damage, keeping water tightness and maintaining perfectly
dry. At offshore, IAC Cables shall be connected in pluggable joint through IAC Pluggable connectors.</t>
  </si>
  <si>
    <t>Junction boxes will be fitted by Tenderer with voltage proof dummy plugs on the bottom side where IAC cable is to be connected. Tenderer does not foresee the need to provide technicians offshore to support the IAC contractor in removal of the dummy plugs. It is expected that the IAC cable contractor has all the necessary skilled staff already available to perform this task. Removal of the dummy plugs for IAC cable termination shall be done by the IAC cable contractor. IAC Contractor is responsible for the clean working conditions during the time the inner cone of the junction box is open.</t>
  </si>
  <si>
    <t>IAC contractor will remove the dummy plugs</t>
  </si>
  <si>
    <t>C274-RA-E-LA-01000_F01 -  Bulk MTO</t>
  </si>
  <si>
    <t>1.0</t>
  </si>
  <si>
    <t>Note 4: 220kV CABLES ARE SUPPLIED BY EXPORT CABLE CONTRACTOR &amp; INSTALLATION AND ACCESSORIES ARE CONSIDERED IN MTO.</t>
  </si>
  <si>
    <t>Tenderer has foreseen cable trays and cleats suitable for 40kA SC for the 220kV cables between 220kV GIS and transformers, but not the delivery of the 220kV cables itself, nor the export cables or any temporary 220kV cables for transformer testing.</t>
  </si>
  <si>
    <t xml:space="preserve">Tender shall include temporary cables for transformer testing. Please confirm that there will be no effect on tenderers price.  </t>
  </si>
  <si>
    <t>Noted. Tenderer position remains unchanged. 220kV cables are excluded from scope.</t>
  </si>
  <si>
    <t>It is neither cost effective nor technically prudent, for this scope to be transferred to Tenderer.</t>
  </si>
  <si>
    <t>C274-RA-J-RS-01000_F03_01__Automation Philosophy - Including Company comments</t>
  </si>
  <si>
    <t>6.4</t>
  </si>
  <si>
    <t xml:space="preserve">The LV utilities in scope will connect to the SUS as shown in [8]. </t>
  </si>
  <si>
    <t>Tenderer has not foreseen a separate SCADA system or Telecom network, but prepares all platform systems for integration into the ESI SCADA and Network systems, and will interface with the ESI SCADA System Contractor to provide the required interfacing and organise interface testing.Tenderer also concludes that 220kV cables (export as well as between 220kV GIS and transformers) are delivered by the export cable supplier.</t>
  </si>
  <si>
    <t>Regarding Telecom and Cable qualifications, please raise separate qualifications.
It could be accepted that a separate SUS SCADA is not foreseen, but since Tenderer has not delivered according to "INSTRUCTIONS TO TENDERER SECTION 2 INFORMATION TO BE INCLUDED IN TENDER OFFSHORE SUBSTATIONS - EPC" Chapter 5.1.4.2, Company has little information to evaluate.
The refered FEED document is for information only, and Company requirements and SOW is found in "EPC Offshore Substation (OSS) Topside Technical Specification C256-EQ-Z-SP-00009" and Appendix A.
Please update tender accordingly.</t>
  </si>
  <si>
    <t>6.6</t>
  </si>
  <si>
    <t>The control system and HMI system of a utility system are connected to a Service Management Network and a Telecom Technical Network provided by the SCADA as depicted in [8] and in Figure 6-3</t>
  </si>
  <si>
    <t>Tenderer shall only provide remote access software for those platform auxiliary systems that have it available and for which it is relevant. The list of such systems will only be available during detailed design after finalization of vendor selection.</t>
  </si>
  <si>
    <t>Necessary remote management SW/applications for Engineering Workstations shall be tested and delivered so it can be intalled on a dedicated VM provided be JV (Joint venture), please confirm compliance.
Please list which vendors that will use web inteface and which vendors that needs SW application to be installed on a VM.</t>
  </si>
  <si>
    <t xml:space="preserve">Noted. Tenderer position remains unchanged. To be further discussed with Company </t>
  </si>
  <si>
    <t>Please provide example of SUS system suppliers for previouse projects and which vendors that will use web inteface and which vendors that needs SW application to be installed on a VM.</t>
  </si>
  <si>
    <t>C274-RA-T-FD-01000_F02 - Telecommunication Philosophy</t>
  </si>
  <si>
    <t>General Cyber Security</t>
  </si>
  <si>
    <t>Tenderer cannot accurately assess the impact cyber security requirements have on the scope without finalized cyber security requirements as the scope split with the Network supplier is not clear. It is expected that the Network supplier shall take the lead in coordinating and stipulating network access requirements</t>
  </si>
  <si>
    <t xml:space="preserve">Cyber deliverables:
Please see SOW in Appendix A 4.3.1
The Overall Cyber security responsability lays with ESON supplier Hitachi, but the OSS EPC suplier/Tenderer will have the full responsability for the utility systems on the OSS.
Please confirm compliance. Please confirm that there will be no effect on tenderers price.  </t>
  </si>
  <si>
    <t>Subject to Company response</t>
  </si>
  <si>
    <t>Tender will be responsible to clarify interfaces towards ESI SCADA. In addition Tender needs to detail engineer how to utilize common IT services (such as Remote access, Antivirus, backup, FTP, SYSlog, EWS, etc.) for the OSS SUS sollutions.
Tenders will be responsable for Cyber Security risk assesment for OSS SUS sollutions.
Please update Tender according to Instruction to tender 5.1.4.3, Cyber Security and networking.
Please update Organisation chart and cost.</t>
  </si>
  <si>
    <t>6.2</t>
  </si>
  <si>
    <t>Flashing visual yellow color beacons shall be installed where the noise level can be above 85 dB.</t>
  </si>
  <si>
    <t>Flashing visual beacons of the GA system will be amber colour, not yellow. yellow beacons are not standard products for these applications. Amber is commonly used for this purpose.</t>
  </si>
  <si>
    <t xml:space="preserve">Yellow flashing beacons shall be installed in areas where noice level can be above 85 dB. Please confirm that there will be no effect on tenderers price.  </t>
  </si>
  <si>
    <t>Please confirm "Cost impact=.." or "No cost impact, incl. in LS" now</t>
  </si>
  <si>
    <t>6.4.2.4</t>
  </si>
  <si>
    <t>GA loop design shall adapt the same philosophy followed in ONS during detailed design.</t>
  </si>
  <si>
    <t>GA Loop design shall be based on industry practice and the available information in the ER. Feasability of following loop design from ONS and scope impact can only be assessed once this information is made available and is currently not considered in scope.</t>
  </si>
  <si>
    <t>Noted.The interface towards the Onshore GA system is to be clarified in detail design phase of the project. Please confirm that there will be no cost impact or additional cost</t>
  </si>
  <si>
    <t>9.1</t>
  </si>
  <si>
    <t>OSS Contractor responsibility is to design the offshore substation access control and intruder system in line with ONS philosophy.</t>
  </si>
  <si>
    <t>The Access Control System is offered in accordance with the information available in the ITT. Any additional documents describing the design of the Access Control System on the ONS which are not part of the ITT are not considered and excluded from the offer.</t>
  </si>
  <si>
    <t>The interface towards the Onshore access control and intruder system is to be clarified in detail design phase of the project.</t>
  </si>
  <si>
    <t>Access control and intruder system installed in OSS shall allow only authorized personnel in OSS to prevent unauthorized access to facilities, equipment and documents for personnel safety and to safeguard against sabotage, damage and theft.</t>
  </si>
  <si>
    <t>The Access Control System shall be delivered ready for user configuration of staffing profiles and badges. The configuration of badges and staffing profiles is not included in the scope.</t>
  </si>
  <si>
    <t>The interface towards company data base  for personnel access to be established during detail design.</t>
  </si>
  <si>
    <t xml:space="preserve">3.1 Appendix A - Scope of Work </t>
  </si>
  <si>
    <t>Integration of Free Issued Materials</t>
  </si>
  <si>
    <t>Complete information and ALL details regarding Company FIM and equipment is outstanding and has yet to be issued  to Tenderer. This is required before Tenderer can advise effect on quoted price</t>
  </si>
  <si>
    <t>To be advised on receipt of ALL FIM equipment details</t>
  </si>
  <si>
    <t xml:space="preserve">Noted. Tenderer position remains unchanged. </t>
  </si>
  <si>
    <t>Please see updated Appendix G that will be issued.</t>
  </si>
  <si>
    <t xml:space="preserve">C274-RA-O-RA-01000 –OPERATION AND MAINTENANCE STRATEGY / </t>
  </si>
  <si>
    <t>Section 6.4</t>
  </si>
  <si>
    <r>
      <t>From Company Q&amp;A Tenderer notes - Question #166 and EMPLOYER requirements:</t>
    </r>
    <r>
      <rPr>
        <i/>
        <sz val="10"/>
        <rFont val="Arial"/>
        <family val="2"/>
      </rPr>
      <t xml:space="preserve"> "The overall maintenance strategy for the OSS is that scheduled inspection and maintenance activities are carried out as a maintenance campaign every 12 months, supported by vendors to optimize logistics and overall efficiency. OSS and OSS systems are designed for low personnel intervention and minimal planned maintenance and fault-finding visits."</t>
    </r>
  </si>
  <si>
    <t>Tenderer agrees certain equipment and systems would be subject to inspections at intervals less than 12 months and seeks further confirmation and clarification from Company on this point.</t>
  </si>
  <si>
    <t>The OSS will be an unmanned platform, and as such, we want to minimse any personnel interventions. This will align with the way we operate and maintain our other OSS assets. Predictive maintenance methodologies, including the use of condition monitoring equipment, is our preferred method of maintain our assets. However, if scheduled inspection and maintenance activites are required , we would like to ensure that we only have to visit the platform every 12months via a maintenance campaign.</t>
  </si>
  <si>
    <t>Effect on quoted price to be advised on Company response</t>
  </si>
  <si>
    <t>C256-EQ-Z-SP-00009 and Appendix A</t>
  </si>
  <si>
    <t>Please update your proposal according to the requirement for 12 mnds inspection interval. Reference to C256-EQ-Z-SP-00009 Offshore Substation (OSS) Topside Technical Specification chapter 2.4 and Appendix A chapter 9.2.</t>
  </si>
  <si>
    <r>
      <t xml:space="preserve">From Company Q&amp;A Tenderer notes - Question #167 and EMPLOYER requirements: </t>
    </r>
    <r>
      <rPr>
        <i/>
        <sz val="10"/>
        <rFont val="Arial"/>
        <family val="2"/>
      </rPr>
      <t xml:space="preserve"> "The overall maintenance strategy for the OSS is that scheduled inspection and maintenance activities are carried out as a maintenance campaign every 12 months, supported by vendors to optimize logistics and overall efficiency. OSS and OSS systems are designed for low personnel intervention and minimal planned maintenance and fault-finding visits."</t>
    </r>
  </si>
  <si>
    <t>Tenderer agrees that the average of 543 man-hours stated in the Opex &amp; Availability Estimate Report appears to be insufficient, for systems requiring intervention at less than a 12-month frequency. Tenderer seeks further confirmation and clarification from Company on this point.</t>
  </si>
  <si>
    <t>Company wants the tendered to deliver an O&amp;M strategy that complies with our requirement to minimise visits to unmanned platforms (OSS). Our requirement is for visits to be minimised to a 12-montly period. Our main vessel for maintaining the OSS (12 monthly) will be via CTV. For any non-routine, heavy maintenance, access will be via SOV.</t>
  </si>
  <si>
    <t>C274-RA-O-RA-01001 - MFW
altyk II – OPEX and Availability
stimate Report /
Appendix 2 Maintenance Plan</t>
  </si>
  <si>
    <t>OPEX and Availability Estimate Report</t>
  </si>
  <si>
    <r>
      <t xml:space="preserve">From Company Q&amp;A Tenderer notes and agrees with Question #170: </t>
    </r>
    <r>
      <rPr>
        <i/>
        <sz val="10"/>
        <rFont val="Arial"/>
        <family val="2"/>
      </rPr>
      <t>Regarding the content of Appendix 2 Maintenance Plan, the CONTRACTOR believes that the hours assessment (in the Opex &amp; Availability Estimate Report) for the inspection of the topside appears to be low.
The CONTRACTOR understands that these hours are intended for visual inspections only.</t>
    </r>
  </si>
  <si>
    <t>Tenderer seeks further confirmation and clarification from Company on this point.</t>
  </si>
  <si>
    <t>Tendered to revert to company with their estimation for hours required. Consideration must be made to our requirement for 12-monthly maintenance campaigns as detailed in qualification No. 43.</t>
  </si>
  <si>
    <r>
      <t xml:space="preserve">From Company Q&amp;A Tenderer notes and agrees with Question #171: </t>
    </r>
    <r>
      <rPr>
        <i/>
        <sz val="10"/>
        <rFont val="Arial"/>
        <family val="2"/>
      </rPr>
      <t>Regarding the content of Appendix 2 Maintenance Plan, the CONTRACTOR believes that the hours assessment (in the Opex &amp; Availability Estimate Report) for the inspection above the splash zone appears to be low, especially when the Maintenance Strategy document specifies the use of ROV/Dive boat for inspections, including marine growth, coating damage, J-tube plug, and cable abrasion.
The EMPLOYER is to provide clarification.</t>
    </r>
  </si>
  <si>
    <t xml:space="preserve">C256-EQ-Z-SP-00012_02 - Offshore Substation Substructure Technical Specification </t>
  </si>
  <si>
    <t>§7.1.</t>
  </si>
  <si>
    <t>ICCP is not the preferred solution for Company, Contractor shall comply with Company recommendation and requirement, Company and Contractor will need to agree on calculation methods using Company proposed parameters for CP during the detailed design.</t>
  </si>
  <si>
    <t>Noted, sacrificial anodes used as a base case. Should life extension be required over and above 29 years the number of anodes will increase and space may not be available to mount them. In this scenario ICCP may need to be reconsidered.Please also refer to document "4.4 Value improvements".</t>
  </si>
  <si>
    <t>If higher breakdown factors are required, the number of sacrificial anodes increases significantly and potentially stops sacrificial anodes being a feasible solution.</t>
  </si>
  <si>
    <t>this is based on Company experience on most offshore installation. sacrificial anodes shall be the base case and this will be further discussed during next phase as mentioned above. Please confirm no cost impact</t>
  </si>
  <si>
    <t>C274-RA-J-FD-01000 - Fire alarm and FiFi systems design, Chapter 5.2.2</t>
  </si>
  <si>
    <t>It is indicated that the ESI SCADA can remotely activate the FiFi from the onshore control station. But according to DNVGL-ST-0145, activation/deactivation/inhibition actions in the FAS/FiFi can not be performed from the ESI SCADA, just monitoring/supervisory actions are allowed. More in detail:
According to “DNVGL-ST-0145, Chapter 6.7.1”, if shutdown actions are performed by the fire and gas detection system, the requirements of DNVGL-OS-D202 for the shutdown system apply to the fire and gas detection systems.
According to “DNVGL-OS-D202, chapter 2, section 2, paragraph 1.1.3”, whenever automatic or manual shutdown is required, the function shall be implemented in a safety system (e.g. FAS, FiFi) that is mutually independent of the control and alarm systems (e.g. ESI SCADA).
Please clarify</t>
  </si>
  <si>
    <r>
      <t>Tenderer notes Company response -</t>
    </r>
    <r>
      <rPr>
        <i/>
        <sz val="10"/>
        <rFont val="Arial"/>
        <family val="2"/>
      </rPr>
      <t xml:space="preserve"> Company will issue reply later </t>
    </r>
    <r>
      <rPr>
        <sz val="10"/>
        <rFont val="Arial"/>
        <family val="2"/>
      </rPr>
      <t>Effect on quoted price to be advised on Company response</t>
    </r>
  </si>
  <si>
    <t xml:space="preserve">1. Manual activation/deactivation/inhibition shall be possible from the ESI SCADA and CCR.
2. Emergency shutdown functions shall be implemented by use of logic solvers, ref "Offshore Substation Topside Technical Specification" C256-EQ-Z-SP-00009_03, chapter 7.1
Please confirm compliance and that there will be no effect on tenderers price
</t>
  </si>
  <si>
    <t>1. For information: The Certification Company (Third Party) shall agree with this ESI SCADA and CCR function. This needs to be further clarified with Company prior to Contract Award.
2. Yes, the Tenderer confirms compliance (see "Qualification No. 18").</t>
  </si>
  <si>
    <t>1. Company have requirement for "Manual activation/deactivation/inhibition shall be possible from the ESI SCADA and CCR". Required sollution and certification needs to be further clarified early in detail phase.
2.Company prefere using a separate redundant logic solver for emergency shut down functions. 
Please provide cost impact.</t>
  </si>
  <si>
    <t xml:space="preserve">3.1 Appendix A – Scope of Work- </t>
  </si>
  <si>
    <t>Section 4.13.2: Optical junction boxes:</t>
  </si>
  <si>
    <t>TENDERER CLARIFICATION - A set of telecom systems are listed in paragraph 5.1.1 of C274-RA-J-XI-01000-01_F02 - WIND FARMS Automation ESI SCADA Interface Topology, but other documents indicate in some areas contradicting information. We would like to get clarification and understand which of these systems are in scope and which are out of scope to make a complete offer. Kindly clarify for each of the systems the scope boundaries for the EPC contractor (see Annex 1).</t>
  </si>
  <si>
    <t>COMPANY RESPONSE - C274-RA-T-FD-01000_F03_R_Telecommunication Philosophy describes
Telecom SoW delivery.Summary is given here.1)Following Systems to be design and delivery by OSS Contractor:GA system,CCTV field equipment, NAVAID system, Access Control and Intruder system.2)Other system like CCTV central, Telephony, Meteorological, Telecom Managment, LAN and WAN,FO distribution,  WiFI, AIS , Radio and Dispatch shall be part of either Onshore Substation Contractor (ONS) or  Company delivery.3) For systems delivered under point 2) OSS contractor shall provide the space, power utility and installation.</t>
  </si>
  <si>
    <t>TENDERER RESPONSE 27/10/23 - The Tenderer shall design and deliver a GA system, NAVAIDS system, ACS system and field equipment for CCTV. Interfacing from CCTV and ACS to the onshore systems shall be through interface cabinets provided by Tenderer. Delivery of the other systems mentioned in the list is excluded.</t>
  </si>
  <si>
    <t xml:space="preserve">Noted.Tenderer to confirm complance with SoW  given under previous Company response on this subject and that it will be no cost impact </t>
  </si>
  <si>
    <r>
      <t xml:space="preserve">Tenderer will design and deliver the systems given under previous Company response on this qualification No. 48 (GA system, CCTV field equipment, NAVAID system, Access Control and Intruder system </t>
    </r>
    <r>
      <rPr>
        <u/>
        <sz val="10"/>
        <color rgb="FFFF0000"/>
        <rFont val="Arial"/>
        <family val="2"/>
      </rPr>
      <t>field equipment</t>
    </r>
    <r>
      <rPr>
        <sz val="10"/>
        <color rgb="FFFF0000"/>
        <rFont val="Arial"/>
        <family val="2"/>
      </rPr>
      <t xml:space="preserve">) plus </t>
    </r>
    <r>
      <rPr>
        <u/>
        <sz val="10"/>
        <color rgb="FFFF0000"/>
        <rFont val="Arial"/>
        <family val="2"/>
      </rPr>
      <t>FO distribution.</t>
    </r>
  </si>
  <si>
    <t xml:space="preserve">As indicated in document "C274-RA-T-FD-01000_Telecommunicaton Philosophy, Chapter 5.1.1" </t>
  </si>
  <si>
    <t>C274-RA-E-LA-01000_Bulk MTO</t>
  </si>
  <si>
    <t>Chapter 13.0</t>
  </si>
  <si>
    <t xml:space="preserve">The FEED MTO does not include quantities for surge arresters and its boxes.
</t>
  </si>
  <si>
    <t>We kindly ask Company to confirm quantity and requirements</t>
  </si>
  <si>
    <t xml:space="preserve">Subject to detail design engineering by Contractor. Please confirm that this will be included in the Contract and that it will be no cost impact  </t>
  </si>
  <si>
    <t>Included no cost impact</t>
  </si>
  <si>
    <t>No cost impact</t>
  </si>
  <si>
    <t>The final agreement contract wording will be updated</t>
  </si>
  <si>
    <t>Chapter 9.0</t>
  </si>
  <si>
    <t>The MTO indicates XLPE cable insulation.</t>
  </si>
  <si>
    <t>Some LV cable suppliers offer EPR cable insulation because currently this is the most common practice for this type of installation. We kindly ask if XLPE is mandatory. EPR type cable insulation is the basis of our pricing.</t>
  </si>
  <si>
    <t>Please identify where EPR cable meant to be used in the LV system?</t>
  </si>
  <si>
    <t>All types of LV cables (power, control, fire retardant, fire resistant) with EPR insulation are installed in all LV systems: UPS, DG, F&amp;G, NavAids, etc.</t>
  </si>
  <si>
    <t>The MTO indicates cable class 2 when cable cross section is less or equal 35mm2, and cable class 5 when cable cross section is bigger than 35mm2.</t>
  </si>
  <si>
    <t>A number of suppliers have indicated they are unable to meet this requirement. We kindly ask if this requirement is mandatory ? We have currently not taken this into account in our pricing.</t>
  </si>
  <si>
    <t>Chapter 4.3</t>
  </si>
  <si>
    <t>The MTO indicates that the HVAC switchboards P-82EL002A&amp;B shall be form 4b.</t>
  </si>
  <si>
    <t>A number of switchboard suppliers have indicated they are unable to offer form 4b because this is not usual practice in HVAC switchboards. 4b boards area also larger and more expensive. The switchboard suppliers are offering form 2a or 2b. This is the basis of our pricing.</t>
  </si>
  <si>
    <t>C274-RA-R-SP-01007_FES Inert Gas System Specification</t>
  </si>
  <si>
    <t>Chapter 6</t>
  </si>
  <si>
    <t>This document indicates that 10 (ten) rooms shall be protected by the Inert gas system.</t>
  </si>
  <si>
    <t>But:
- The document "C274-RA-S-YB-01015_Safety Layout Drawings - Utility Deck" indicates that one additional room (HVAC room) shall be protected by the Inert gas system.
- The document "C274-RA-S-YB-01013_Safety Layout Drawings - Main Deck" indicates that two additional rooms (Local equipment room A &amp; B) shall be protected by the Inert gas system.
We kindly ask clarification about the number of rooms that shall be protected by the Inert gas system ?</t>
  </si>
  <si>
    <t>The information on the Safety layout drawings are the basis for the specification. However, during Tenderer's engingeering phase Tenderer needs to review and modify if there are errors or misalignment in the FEED.</t>
  </si>
  <si>
    <t>Tender</t>
  </si>
  <si>
    <t>Due to the fact that the Safety layout drawings are the basis for the specification, the Tenderer quotation includes 13 (thirteen) rooms protected by the Inert gas system.</t>
  </si>
  <si>
    <t>Nuber of rooms need to be finally confirmed during detailed engineering phase. Please advice on cost impact.</t>
  </si>
  <si>
    <t>C274-RA-J-RS-01000_Automation Philosophy</t>
  </si>
  <si>
    <t>Chapter 6.2</t>
  </si>
  <si>
    <t>This document indicates that the Power Management System (PMS) is a stand alone (independent) system.</t>
  </si>
  <si>
    <t>In this type of installations the usual practice is that the PMS is integrated in the SCADA system. We kindkly ask confirmation that the PMS is a stand alone system ?</t>
  </si>
  <si>
    <t>The referred FEED document is for information only. Tenderer needs to review and modify if there are errors or misalignment in the FEED.
OSS EPC SOW and Companies project specification are in 
"3.1 Appendix A - Scope of Work -2274649.pdf" Chapter 4.10.1 and 
"7. Appendix E - Company's documents/7.3 Appendix E - Technical requirmeents, Standards, Company doc. and Spec. -2275070/ C256-EQ-Z-SP-00009_03 "Offshore Substation Topside Technical Specification" Chapter 7.1
Please confirm compliance.</t>
  </si>
  <si>
    <t xml:space="preserve">Document "C256-EQ-Z-SP-00009, Chapter 7.1" just indicates that PMS shall be of logic solver type, but it does not indicate whether PMS should be a stand alone (independent) system. Due to the fact that the ESI SCADA is out of the scope of the Tenderer. This requires further clarification with Company prior to Contract Award. </t>
  </si>
  <si>
    <t>No PMS logic is included in ESI SCADA, hence the logic will be included in PMS for LV system delivered by OSS EPC contractor. 
Please see for information "WIND FARM – OFFSHORE SUBSTATION – FEED ELECTRICAL LV POWER, OPERATION AND CONTROL PHILOSOPHY Chapter 8."
Company preferes redundant separat logic solver for PMS.
Please provide cost impact.</t>
  </si>
  <si>
    <t>In the MTO data (type, length) for the communication cables (e.g. CAT6A) and FO cables, is not included.</t>
  </si>
  <si>
    <t>We kindly ask if additional data regarding to these cables is available ?</t>
  </si>
  <si>
    <t>Communication cables type and length should be subject of Detail Design by Contractor. Please confirm that this wil lbe included in the Contract</t>
  </si>
  <si>
    <t>Tenderer notes Communication Cables are omitted from Company Bulk MTO. At this stage we have assumed the following approximate quantities: Instrumentation Cables 20000M; COAX Cables 1500M; CAT 6 Cables 10000M.</t>
  </si>
  <si>
    <t>C274-RA-R-SP-01006 - FES foam system</t>
  </si>
  <si>
    <t>Chapter 6.3</t>
  </si>
  <si>
    <t>This document indicates that Fluorine foam type shall be used.</t>
  </si>
  <si>
    <t>Some suppliers indicate that Fluorine foams are in fact being phased out from the industry due to the environmental impacts. It is believed that may be legislation in the near future which bans their use. We kindly ask if this requirement is mandatory ?</t>
  </si>
  <si>
    <t>Fluorine foam shall not be used. Environmentally friendly foam shall be used.</t>
  </si>
  <si>
    <t>Noted: The Tenderer quotation will take into account this fact.</t>
  </si>
  <si>
    <t>Noted. Confirm no cost impact.</t>
  </si>
  <si>
    <t>C274-RA-T-XI-01004-01_Navid System Topology</t>
  </si>
  <si>
    <t>The document includes marine lanterns and fog signals in the topology.</t>
  </si>
  <si>
    <t>Some suppliers indicate that marine lanters and fog signals are not required because the OSS is in the center of the windmill park. We kindly ask confirmation of this fact ?</t>
  </si>
  <si>
    <t>Requiremets are confirmed.</t>
  </si>
  <si>
    <t>Company response is unclear if this pertains to Company requirements or Tenderers position ? Please clarify if Lanterns &amp; Fog Signals are required or can be omitted.</t>
  </si>
  <si>
    <t>7.5 Appendix E - FEED Documents (Ramboll) for Information</t>
  </si>
  <si>
    <t xml:space="preserve">Jacket Foundation FEED Design </t>
  </si>
  <si>
    <t>Tenderer has provided an optimised Jacket design proposal, as part of our tender submission. Please refer to Tender Attachments 5.12.4 - 5.12.8 In particular 5.12.8 Design Justification Statement - Jacket</t>
  </si>
  <si>
    <t>To provide further Optimisations to the FEED design.</t>
  </si>
  <si>
    <t>Cost impact should Company reject proposal</t>
  </si>
  <si>
    <t>Tenderer understands this point is addressed Company Clarification 3. and in Qual. No. 19 above.</t>
  </si>
  <si>
    <t xml:space="preserve">Please refer to our separate response to Company  Clarification No.3 </t>
  </si>
  <si>
    <t>The Tender Cost proposal shall be based on the Jacket  FEED design/weight (with 8 piles). Please update your proposal in accordance with the FEED/ITT. In case if Jacket and pile design can be optimized and weight can be reduced during the design&amp;engineering process, it can be described as an potential "Value improvement".  Tender proposal is based on  2230T jacket weight and only 4 piles  (ref also qualification 19). Jacket weight from FEED is much higher (about 3100T), and FEED has documented 8 piles. Please give a description of the design method and analysis program used for the potential  "Value improvement"</t>
  </si>
  <si>
    <t>3.1 Appendix A -Scope of Work</t>
  </si>
  <si>
    <t>4.10.1 Monitoring Equipment</t>
  </si>
  <si>
    <r>
      <t>From Company Q&amp;A Tenderer notes #99 Question:</t>
    </r>
    <r>
      <rPr>
        <i/>
        <sz val="10"/>
        <rFont val="Arial"/>
        <family val="2"/>
      </rPr>
      <t>Contractor would like to clarify what is the scope related to monitoring equipment on substructure as mentioned in section 4.10.1</t>
    </r>
  </si>
  <si>
    <t>For clarification purposes Tenderer has included for the following: 1.Interface dynamic monitoring module (1 accelerometer and 1 inclinometer)
2.Optional module: jacket leg load monitoring (at 2 levels near mudline by means of fibre optic strain gauges)</t>
  </si>
  <si>
    <t>To be advised once actual requirements are agreed with Company</t>
  </si>
  <si>
    <t>Accepted. Option to be deleted. Please confirm no effect on quoted price.</t>
  </si>
  <si>
    <t>C274-RA-R-SP-01003_F04 - Main Crane System Specification</t>
  </si>
  <si>
    <t>Proposed Supplier</t>
  </si>
  <si>
    <t>Cost Optimisation</t>
  </si>
  <si>
    <t>C256-EQ-R-SP-00001 Offshore Cranes Design and Functional requirements</t>
  </si>
  <si>
    <t>Tender to follow the requirements in C256-EQ-R-SP-00001 chapter 3.1, and 3.2 for All-electric crane, and stiff boom type in the Rambøll document C236-EQ-R-SP-00001. For Company's understanding Motus and Palfinger can supply these type of stiff boom platform cranes. Maybe others can also supply all electric trolley cranes, but this will most probably require a technology qualification programme which will  have impact on time and cost.</t>
  </si>
  <si>
    <t>Ultra low maintenance for All-electric cranes.</t>
  </si>
  <si>
    <t>Please update pricing of the bid on Tenderers quoted price in column L.</t>
  </si>
  <si>
    <t>“As we are looking at the jacket design, we realize that the amount of sacrificial anodes is growing rapidly, even with a partially or fully painted jacket.For this reason, we intend to design the jacket based on an ICCP system. We will make sure that temporary power for the system will be available offshore, as the jackets and topsides are installed in separate campaigns. We would like to discuss with Company whether this way forward is agreed as basis for our offer.”</t>
  </si>
  <si>
    <t>This will be handled during the detailed Engineering phase, Between Company specialist and Contractors.</t>
  </si>
  <si>
    <t>It is noted that the coating breakdown factors specified in the Employer Requirements are significantly lower than what we typically see on other projects. It's assumed that these have been verified by Company and approved by the Certification Body. Please confirm.</t>
  </si>
  <si>
    <t>For our pricing we have used a Main platform crane of Polish supplier PROTEA.
Furthermore, we see a large price difference with suppliers such as Palfinger and Motus (used as reference crane in Ramboll documents).
In case there is a preference for Company to include for the Motus crane to align with Ramboll FEED, then please note that this comes with a high price increase</t>
  </si>
  <si>
    <t>TENDERER CLARIFICATION - “The OHVS shall consist of a multi-story structure of which the cellar deck will consist of an open truss-type structure over the complete length of the substation. From the main deck up, the substation will be an enclosed structure with walls (internal &amp; external) made out of sandwich panels which will not take part in the overall stability of the structure. Vertical braces will be foreseen to assure the overall stability of the upper decks. We would like to discuss with Company whether this way forward is agreed as basis for our offer.”</t>
  </si>
  <si>
    <t>Company is open to discuss alternative layout and location of diesel generator for easier access to transformer coolers at east side by a ship crane if this is accepted by Building Permit Designer (will be confirmed later) . HV equipment provider was part of the layout process in FEED and are informed about the layout. Changes in layout require check with building permit, and changes should be avoided if not neccessary.</t>
  </si>
  <si>
    <t>In our experience this is the first design that has to comply to Arctic requirements. For all our previous projects in the neighbourhood, this has not been the the case and will have a significant effect on the project. DNV design standard standard material temperatures are also -40°C for primary and special steel and not the -50°. These materials all have to be ordered from the mill becuase they are not available on the market as standard, therefore impacting lead times. Supplementary WPQR's and CTOD test have to be welded to comply to the Arctic conditions.</t>
  </si>
  <si>
    <t xml:space="preserve">They need to be able to see the clarifications in the Specs or be able to get to them.
AVOID having multiple different comments on same requirements
Also how to share data to sub-suppliers
</t>
  </si>
  <si>
    <t>DRIMCO Comments from meeting with Smulders 260415</t>
  </si>
  <si>
    <t>ROB TEXT</t>
  </si>
  <si>
    <t>Customer Communcation</t>
  </si>
  <si>
    <t>Parent Headings</t>
  </si>
  <si>
    <t>Company 
Tenderer to advise on potential cost impact.
Tenderer
Noted. Tenderer position remains unchanged. To be further discussed with Company to avoid significant cost increase and longer material lead-times.
In our experience this is the first design that has to comply to Arctic requirements. For all our previous projects in the neighbourhood, this has not been the the case and will have a significant effect on the project. DNV design standard standard material temperatures are also -40°C for primary and special steel and not the -50°. These materials all have to be ordered from the mill becuase they are not available on the market as standard, therefore impacting lead times. Supplementary WPQR's and CTOD test have to be welded to comply to the Arctic conditions.
Subject to further discussion and agreement with Company
Company 
Design/service temperature is -20 deg C, reference is made to EN10225 Annex. F when temperature is below -10 deg C. for Frature mechanics and Charpy test 
Tenderer
All materials described in the specification only specify materials with charpy impact tests @-40° eg offshore grade materials according to EN 10225. 
Also in that area the fracture mechanics are standard at -10°C. As describe in DNV rules and also in EN 10225 these are done as standard at those temperatures. Please clarify whether the correct temperatures are mentioned.</t>
  </si>
  <si>
    <t>Company 
Requirement shall be followed, tenderer to confirm no cost impact
Tenderer
Noted. Effect on Tenderers price to be advised during subsequent tender round.
Effect on Tenderers price to be advised during subsequent tender round.
Company
This requirement is valid for all Stainless steel items including earthing stubs etc...
Tenderer
Please confirm whether this is also needed on non-structural steel like earthing stubs or brackets,…</t>
  </si>
  <si>
    <t>Tenderer
Noted. We await internal response from our CPREX team and will revert soonest.
To be advised
Company 
- Contractor shall provide a coating matrix base on systems that will be applied in accrodance with Norsok M-501.
- For System 7A 2x750 shall be applied as minimum.
- 90/10 rule shall be applied.
Tenderer
Norsok M-501 coating system 
Smulders propose to use a zinc rich epoxy instead of zinc silicate primer.
7A Norsok mentioned 2X 500 µm but client increased to 2X750 µm as minimum dry film thickness- 
Smulders want to point out that there is a discrepancy between the different Employers Requirements. This document mentioned minimum DFT and document C-256-RA-M-SP-00025 mentioned 8020-90/10 rule.</t>
  </si>
  <si>
    <t>Tenderer
Noted. We await internal response from our CPREX team and will revert soonest.
To be advised
Company
See reply on Row 42.
Tenderer
Norsok M-501 coating system 
7A Norsok mentioned 2X 500 µm but client increased to 2X750 µm as minimum dry film thickness- 
Smulders would like to apply an 80/20 rule for the dry film thickness instead of minimum dry film thickness to avoid excess dry film thickness due to the difficulty of construction</t>
  </si>
  <si>
    <t>Tenderer
Noted. We await internal response from our CPREX team and will revert soonest.
To be advised
Company
Contractor shall comply with the requirements and confirm that there will be no effect on tenderers price
Tenderer
Smulders proposes to only measure the layer thickness for control and not to perform both measurements and in case of weight/m²</t>
  </si>
  <si>
    <t>Tenderer
Noted. We await internal response from our CPREX team and will revert soonest.
To be advised
Company 
Refer to Norsok M-501 CSDS. for the surface preparation requirements.
Tenderer
Not clear due to the different ER which quality of steel dressing is needed as minimum requirement</t>
  </si>
  <si>
    <t>Company wording - Tenderer shall describe how to develop the FEED design within the Building Permit design limits into detailed design in cooperation with main interface contractors.</t>
  </si>
  <si>
    <t>Company 
Significant changes to the building design are listed in the Building law. Building Permit Design is  equal to FEED design, but much less detailed. See also clarification 49 regarding this item
Tenderer
Noted. Tenderer position remains unchanged.
To be advised in subsequent tender/BAFO round.
Company
Company to revert later
Tenderer
Tenderer understands Ramboll FEED is based on the relevant project specifications, including Company TRs. At this stage our review is focussed around the Ramboll FEED with limited Vendor cross-checks into Company TRs. Additional checks shall be carried out during the subsequent tender/BAFO round and any impacts shall be advised. Please refer to Qualification 12 in relation to Building Permit Design.</t>
  </si>
  <si>
    <t>1.2 Instructions to Tenderer, section 2 - Information to be included in Tender 5.1 Tender Attachment 6 – Scope of Work 5.1.1 Method of Executing the Work</t>
  </si>
  <si>
    <t xml:space="preserve">Company wording -Tenderer shall describe how to develop the FEED design within the Building Permit design limits into detailed design in cooperation with main interface contractors. </t>
  </si>
  <si>
    <t>Company
The Tender shall be aligned with ITT/Contract.  If the System Design report deviates from our ITT, tenderer is requested to specify each item that  they see as a qualification. These items must be qualified separately.  Please also confirm that all identified SoW described in Attachment 5.1.3  are included in the Tender engineering cost ( PS)
Tenderer
Noted. Tenderer position remains unchanged.
Company
Company to revert later
Tenderer
Please refer to Tender Attachment "5.1.3 Systems Design". This document presents Tenderers preliminary design basis, for the systems indicated, to be developed from the FEED design. Where non-conformances or improvements to the design are noted, they shall be recorded in each section for Company to approve or reject. The Attachments including vendor data sheets are typical and shall be finalised during the detail design and as part of normal project procurement process.</t>
  </si>
  <si>
    <t>Tenderers Document - Tender Attachment 5.1.3 LV &amp; Auxiliary Systems Design 1.1 Purpose</t>
  </si>
  <si>
    <t>Company
Tender to confim if cost reduction can be achieved
Tenderer
Proposed Fresh Water and Grey Water Systems noted as Rejected by Company and shall be deleted from our proposal and Tender Attachment "5.1.3 Systems Design".
No impact
Company
Company rejects proposed fresh water system and grey water system. Cleaning water system shall be according to C256-EQ-Z-SP-00009 "Offshore Substation (OSS) Topside Technical Specification MFW”. C274-RA-P-XA-01002- 01 “P&amp;ID - Cleaning Water System” and C274-RA-R-SP-01000 “Cleaning System Specification” are delivered for info. 
Tenderer
Tenderer believes inclusion of these systems are beneficial to the operability and functionality of the OSP subject to further discussion and agreement with Company. At this moment, this item is unpriced in our offer, but could be added in next round after further discussion.</t>
  </si>
  <si>
    <t>Tenderers Document - Tender Attachment 5.1.3 Systems Design Chapter 6.1 Fresh Water System and 6.2 Grey Water System</t>
  </si>
  <si>
    <t>Tenderer
Noted. Tenderer position remains unchanged.
Company
Company to revert later
Tenderer
Company advise Building Permit Design information shall be issued Q3/Q4 2023 however this information has not been received. Impact of this information can only be assessed on receipt of BPD documents.</t>
  </si>
  <si>
    <t>Appendix E - Company Documents 6. Building Permit Design</t>
  </si>
  <si>
    <t>Company 
It is not requirement for permanent lifting equipment for transformer coolers since they have lifetime above 25 years. Coolers are intended to be lifted with ship vessel crane. However, material handling shall be confirmed and detailed by contractor in detailed engineering. Please confirm that that there will be no effect on tenderers price
Tenderer
TENDERER RESPONSE 27/10/23 - Tenderer disagrees with Company response. Tenderer understands Cooler Banks are an integral part of Company free-issue equipment. As such, access considerations and maintenance activities are a Company responsibility to be considered as part of FEED. Tenderer is happy to engage futher in discussions or design workshop, to resolve this issue prior to Contract Award.
Subject to further discussion and agreement with Company
Company 
COMPANY RESPONSE - Cooler banks are not part of scheduled maintenance activities and considered to be a rare operation only, hence not designed to be removed by main crane. However, Contractor must find alternative means of replacing the coolers in the material handling study.
Tenderer</t>
  </si>
  <si>
    <t>C274-RA-L-XE- 01005-01
Layout Drawing
Roof Deck Plan
(+) 39 600 T.O.S Please also refer to Tender Attachment 4.3.1 Clarifications Log</t>
  </si>
  <si>
    <t>Company
This is a deviation from Technical specification and Company requirements and cannot be accepted. Please withdraw.  
Tenderer
TENDERER RESPONSE 27/10/23 - Base case for the offer assumes deck plates which continue over the different deck beams. Appropriate welding seams will be foreseen so that no corrosion issues will occur at the area between the floor plate and supporting beams.
Subject to Company response.
Company
COMPANY RESPONSE - The main reason is corrosion related issues between top plate and top flange
Tenderer</t>
  </si>
  <si>
    <t>C256-EQ-Z-SP-00009 Offshore substation Topside Technical Specification §13.4 Deck plate - Please also refer to Tender Attachment 4.3.1 Clarifications Log</t>
  </si>
  <si>
    <t>Company 
Company to revert later
Tenderer
TENDERER RESPONSE 27/10/23 - As Client has not provided detailed information about the dimensions of the "typical"  6000 ton Service Operation Vessel, it is not possible for Tenderer to assess which parts of the substation are exposed to impact of the Service Vessel superstructure. Tenderer therefore assumes that the layout as presented within the Feed package has been checked against this requirement. More specific, Tenderer assumes that for instance the sump tank and main transformer coolers at there currently proposed locations are not exposed to a possible Service Vessel impact.
Subject to Company response.
Company 
COMPANY RESPONSE - Typical Service Operation Vessel up to 6000 tonnes displacement. All HV equipment is critical.
Tenderer</t>
  </si>
  <si>
    <t>C256-EQ-Z-SP-00009 Offshore substation Topside Technical Specification §13.7 Ship impact - Please also refer to Tender Attachment 4.3.1 Clarifications Log</t>
  </si>
  <si>
    <t>Company
This need to be discussed further during the detailed Engineering, coated CS is not the preferrable solutions. Please confirm that there will be no cost impact 
Tenderer
TENDERER RESPONSE 27/10/23 - Stair stringers will be made out of coated carbon steel, based upon structural considerations. Stair steps will be made out of Isophtalic type FRP grating.
Ladders on the jacket foundation (boat landing assembly ladders) will be made out of coated carbon steel, based upon structural considerations.
Ladders on the topside will be used only for secondary or even tertiary means of escape and will therefore not be used regularly. Therefore, ladders on the topside will be made out of coated carbon steel.
Subject to Company response.
Company
COMPANY RESPONSE - Company preferance is to minimize use of coated carbon steel for ladders, stairs and handrails, and use FRP where possible.
Tenderer</t>
  </si>
  <si>
    <t>C256-EQ-M-FD-00001_01 - Material Selection Philosophy for  8.2 Grating, platforms, handrails, ladders and stairs - Please also refer to Tender Attachment 4.3.1 Clarifications Log</t>
  </si>
  <si>
    <t>Company 
Tenderer to advise on potential cost impact 
Tenderer
Noted. Effect on Tenderers price to be advised during subsequent Tender round.
Company</t>
  </si>
  <si>
    <t/>
  </si>
  <si>
    <t>Company 
Please specify/define the composition of the sandwich panel and load bearing structure. Will change of the overall stability and loadbearing concept change the room size? Will this change increase topside weight?
Tenderer
TENDERER RESPONSE 27/10/23 - The OHVS shall consist of a multi-story structure of which the cellar deck will consist of an open truss-type structure over the complete length of the substation. From the main deck up, the substation will be an enclosed structure with walls (internal &amp; external) made out of sandwich panels (per Tender Attachment 5.12.9) which will not take part in the overall stability of the structure.
Without currently knowing the actual details of the Consent Application, Contractor is confident that the proposed approach will not affect any of the main dimensions of the substation.
Subject to Company response.
Company 
COMPANY RESPONSE - Company expects the basis for the offer to be in line with FEED design. Company do not have experience with walls made out of sandwich panels which will not take part in the overall stability of the structure
Tenderer</t>
  </si>
  <si>
    <t>Ramboll FEED Topside Structural Design Stressed Skin - Alternative</t>
  </si>
  <si>
    <t>Company
In the document "C256-EQ-S-F-00003 rev 02, chapter 9.2 Appendix B it is included a ESD philosophy. Chapter 9.2.4.2 state the preference for using a separate logic solver for emergency shut down functions. As the information regarding ESD is now communicated this qualification no 18 is closed. For discussion on realisation of ESD, that discussion is continued on Qualification no. 47.
Tenderer
In the document "C256-EQ-S-F-00003, chapter 6.4" it is indicated that "A separate ESD system maybe omitted if shutdown actions are included in the F&amp;G solver". In the Tenderer quotation, the shutdown actions are included in the F&amp;G solver.
Subject to Company response.
Company
Information on ESD was issued to Tenderer in an addendum for updated documents to Appendix E in september. Requiremetns and information on ESD is described in document Safety strategy for offshore substations  C256-EQ-S-F-00003, rev 02. To develope and design the ESD functions is Tenderers scope to complete during the EPC phase. Please confirm that there will be no effect on tenderers price.  
Tenderer
Company advise information shall be issued in the coming phase. Impact of this can only be assessed on receipt of final ESD documents</t>
  </si>
  <si>
    <t>From Company Q&amp;A #116 Tenderer notes: The correct number is two piles per leg. Rambøll is currently updating the model. The model will be shared for information as soon as it is updated</t>
  </si>
  <si>
    <t>Noted. Tenderer to advise on potential bid update/cost impact.
Tenderer
Noted and separate Company Clarification 3 email is also noted. 2 piles per leg can be implemented if this is an Employers Requirement, however this is not the most efficient design. As a single pile per leg has a reduced impact on the seabed, it is expected that this would sit within the Building Permit Envelope. Reducing steel has both environmental, H&amp;S and cost benefits for the entire project lifecycle.
Please refer to our separate response to Clarification No.3 
Company
The number of piles shall be two per leg. This has been included in the Building Permit Design. Please confirm that this will be included in the Contract and there will be no effect on tenderers price.
Tenderer
Tenderer proposes single pile per leg. Please refer to Tender Atttachment 5.12.7 Design justification statement Jacket</t>
  </si>
  <si>
    <t>3D Navis Model Jacket Piles</t>
  </si>
  <si>
    <t>Tenderer
Noted. Tenderer position remains unchanged.
Company
Company to revert later
Tenderer
Tender proposal is based on maximum 2 review cycles for comments from CB and that TSO comments shall be coordinated and included as part of CB response. We understand that CB comments for approval, shall take precedence over TSO general comments. This effectively becomes 1 single Milestone.</t>
  </si>
  <si>
    <t>Appendix C - Contract Schedule Engineering Milestones CB &amp; TSO</t>
  </si>
  <si>
    <t>From Company Q&amp;A #125 Tenderer notes with respect to free-issue equipment - Telecom and Automation equipment is still under design development and info about this delivery can be provided at a later stage.</t>
  </si>
  <si>
    <t>Company
Updated Appendix G will be transmitted.
Tenderer 
Noted. Tenderer position remains unchanged. Effect on Tenderers price shall be advised on receipt of updated Appendix G information
To be advised on receipt of Company information.
Company
Please see ITT layout drawings for equipment and material quantities. Updated Appendix G will be transmitted shortly. For now, A-CPI-01 and B-CPI-01 applies also for Telecom and Automation equipment. Delivery time for DTS (Cable Distrubuted temperatur system) will be according to Tenders site need date.
Further details need to be matured in early detail phase and by interface work.
Tenderer
Company advise information shall be issued at a later stage. Impact of this can only be assessed on receipt of ALL final Telecom and Automation FIM documents, equipment, material quantities and delivery dates.</t>
  </si>
  <si>
    <t>Appendix G - Company Obligations Company Materials</t>
  </si>
  <si>
    <t>From Company Q&amp;A #127 Tenderer notes - Tenderer is requested to provide the most optimal Schedule/Ready for sail away (RFSA) dates</t>
  </si>
  <si>
    <t>Company
Proposed dates for Sail Away are not met in Appendix C, are there any improvements/actions you can implement in the schedule to meet the Appendix C dates. 
Tenderer
Noted
Company
Company to revert later
Tenderer
Tenderer refers Company to Tender Attachment 5.4.1 Detailed Schedule and 5.4.4 Detailed Schedule Write-Up for proposed RFSA dates.</t>
  </si>
  <si>
    <t>Appendix C - Contract Schedule Milestone/Date “Ready for sail away (RFSA)” – “Tenderer to propose, No later than XXXX”</t>
  </si>
  <si>
    <t>Tenderer
Noted. Tenderer position remains unchanged. From review of the limited HV-MV equipment drawings &amp; documents, we note the issue status is either undefined, draft,1st issue or issued for review. Tenderers understanding is that these documents are preliminary and may still be subject to change by Company &amp;/or Vendor. Company to advise ?
To be advised on receipt of Company information.
Company
Tenders need to consider the information given in the ITT as bases. For more detailed information, ESON Hitachi HV-MV main equipment that will be delivered for topside installation is described below:
1- Power transformers, 380 MVA, 220/66kV, ODAN, 50Hz
2- Power transformer radiators
3- 220kV GISs
4 -66kV GISs
5- Earthing/auxiliary transformers 850kVA, 66/0.4kV, 50Hz, ZNyn 11(d) 
6- Gas handling service cart
Additional C&amp;P/SCADA/telecom cubicles
Please explain your understanding based on the given infromation itn the ITT 
Tenderer
Tenderer awaits receipt of ALL outstanding Company FIM plant &amp; equipment details and related information, before advising any effect on quoted price. See also Qualification 25 below.
Our tender offer is therefore based on the information provided in the FEED documents.</t>
  </si>
  <si>
    <t>Tenderer
Noted. Tenderer position remains unchanged.
Company
Company to revert later
Tenderer
Tenderer proposal is based on maximum 2 document review cycles only. See also Qualification 20 above.</t>
  </si>
  <si>
    <t>6. Appendix D - Administration Requirements  Document Review Cycles</t>
  </si>
  <si>
    <t>From Company Q&amp;A #149 Tenderer notes: Question - In order to facilitate the installation of all free issued items and procure cables related to these items, Contractor requests Company to provide the following information.
1.	Complete list of Free issued Items, which needs to be installed by Contractor in OSS.
2.	List of associated cables for these free issued items to be purchased by Contractor.
3.	Interface list of free issued items.
4.	Complete list of Free issued Items, which needs to be installed by Contractor in TSO(if any).
5 .Complete list of Free issued Items, which needs to be installed by Contractor in ONS(if any).</t>
  </si>
  <si>
    <t>Company
Updated Appendix G will be transmitted
Tenderer
Noted. Tenderer position remains unchanged.
To be advised on receipt of Company information.
Company
Company to revert later
Tenderer
Tenderer notes Company Response - All details are not available now. Such details will be given during detail engineering and interface work. Installation of all required free issued items/Company materials shall be included in the LS price.                                                              
Tenderer has included for the handling of the Company Free issued items in its LS pricing and cable pulling for the free issued HV cables and SCADA system. Should quantities increase as soon as further information is received, this is subject to an adjustment of the pricing.
Assistance to Company for the onshore and offshore commissioning scope is included as a provisional sum in the pricing sheet (as requested).</t>
  </si>
  <si>
    <t>Appendix A - EPC Scope of Work 4.10.1 General, Automation and Instrumentation</t>
  </si>
  <si>
    <t>From Company Q&amp;A #157 Tenderer notes: Question - Company is kindly requested to share electrical and physical parameters of inter array cables such as:
-Current carrying capacity for deciding platform cable sizes after cable joint.
-Outer diameter (OD) and minimum bending radius (MBR) for 3C subsea cable to develop cable pull in philosophy and to decide cable deck height.
-OD and MBR for Single core (1C) cable for subsea cable to develop cable routing on Platform deck</t>
  </si>
  <si>
    <t>Company
Current carrying capacity: 
- Maximum ampacity requirements per string: 721A
OD and MBR for 3C subsea cable:
- 1000 mm overall diameter (OD): 85 mm
-MBR (dynamic) 1000 mm cable: 2.9 m
OD and MBR for 1C cable:
- OD single core 1000 mm: 73 mm
- MBR single core: 1.3 m
Tenderer
Noted. Tenderer position remains unchanged.
To be advised on receipt of Company information.
Company
Company to revert later
Tenderer
Tenderer notes Company Response - To be clarified later.                                                       Tenderer awaits receipt of Company cable information, before advising any effect on quoted price.</t>
  </si>
  <si>
    <t>PM735-PMS-050-001 Design Basis
7.2 App. E -Relied upon information Inter Array Cables and Company Cables</t>
  </si>
  <si>
    <t>From Company Q&amp;A #160 Tenderer notes: Question - Company is kindly requested to provide IAC &amp; EC cable data and proposed cable pull methodology being proposed by IAC &amp; EC cable contractor (e.g.
uadrant method with pull in winch on cable deck or traction winch for straight cable pull in with topside installed). This is required to develop cable pull in philosophy by Contractor.</t>
  </si>
  <si>
    <t>Company
FEED information is the interface information Company have at this stage. Details about cable and cable-pull-in winch system have to be interfaced in Detail Engineering phase.
Tenderer
Noted. Tenderer position remains unchanged.
To be advised on receipt of Company information.
Company
Company to revert later
Tenderer
Tenderer notes Company Response - This is to be agreed in interface work with IAC and EC cable contractor in detailed engineering phase.                                                   Tenderer awaits receipt of IAC &amp; EC cable contractor information, before advising any effect on quoted price. Contractor offer is based on the information provided in FEED.</t>
  </si>
  <si>
    <t>INSTRUCTIONS TO TENDERER SECTION 2
5.1.4.1 Electrical 5.1.4.1 &amp; IAC/EC cable data</t>
  </si>
  <si>
    <t>Company
Company to revert later
Tenderer
Noted, geotechnical interpretation and parameterisation for design will be completed using the rely upon data.
Company
Both Geotechnical Interpretation Report (GIR)documents are for FEED. It is required for EPC contractor to produce a separate GIR for project execution stage, based on the geotechnical documents included in App. E under relied upon information, for both projects.
GIR  will be shared at contract award
Tenderer</t>
  </si>
  <si>
    <t>C274-RA-G-RA-01000_F01 Section 1.2</t>
  </si>
  <si>
    <t>Company
Scour protection analysis shall include jacket and cables. The scour protection has been proposed due to the requirements for the cables. Any changes to the proposed scour protection layout must be agreed with Company and Building Permit Designer. Company's understanding is that there will be no effect on tenderers price. Please confirm
Tenderer
Based on the scour assessment reported in C256-RA-N-RB-00002_02, we believe the depths of scour can be accommodated in the jacket design without needing scour protection, i.e. our design philosophy will be to allow for scour around the piles. We will update the scour assessment during detailed design to confirm / validate the depths used in the design.
As per the philosophy above, we do not expect scour protection is required for the jacket structure so there will be no requirement to design a scour protection system. Any scour protection design for cables are not part of our scope. However if the Company if scour protection for cables is to be used it may be worth investigating if there is possible optimisations to the  jacket.
Company
Contractor shall perform independent analyses for the scour protection. FEED contractor has only performed high level assessment and it is therefore  important that EPC contractor do their independent scour protection analysis and design. Scour protection supply and installation are not part of the tender for this EPC OSS.
Tenderer</t>
  </si>
  <si>
    <t>Company
Tenderer can assume that surface boulders are removed prior to jacket instation, if required. Base case for detail design is that piles can be driven  to target penetration without refusing of boulders.
Tenderer
Please provide comment.
Company
Company to revert later
Tenderer
Confirmation required from Company</t>
  </si>
  <si>
    <t>C274-RA-G-RA-01000
PM735-PMS-050-001
C274-NG-G-IC-00006 2.3
Table 4-2
Figure 5-1</t>
  </si>
  <si>
    <t>Company
Tenderer to advise on potential cost impact.
Tenderer
Noted. Effect on Tenderers price to be advised during subsequent Tender round.
Effect on Tenderers price to be advised during subsequent Tender round.
Company
Tender shall include cable trays in their SoW.  Cleats will be delivered by IAC contractor. Please confirm.  Please clarify that there will be no effect on the Tender price
Tenderer
Tenderer has not included cable trays and cleats for IAC cables in the scope. IAC cable trays and cleats are typically offered by IAC contractors to facilitate full control of the cable routing by the IAC contractor and avoid unnecessary interfaces during pull in and installation of IAC cables.</t>
  </si>
  <si>
    <t>Company
IAC contractor will remove the dummy plugs
Tenderer
Noted. Tenderer position remains unchanged.
Company
Company to revert later
Tenderer
Junction boxes will be fitted by Tenderer with voltage proof dummy plugs on the bottom side where IAC cable is to be connected. Tenderer does not foresee the need to provide technicians offshore to support the IAC contractor in removal of the dummy plugs. It is expected that the IAC cable contractor has all the necessary skilled staff already available to perform this task. Removal of the dummy plugs for IAC cable termination shall be done by the IAC cable contractor. IAC Contractor is responsible for the clean working conditions during the time the inner cone of the junction box is open.</t>
  </si>
  <si>
    <t>C274-RA-E-SP-01001_F02 -  Specification for Pluggable Joints 5.1</t>
  </si>
  <si>
    <t>Tenderer
Noted. Tenderer position remains unchanged. 220kV cables are excluded from scope.
It is neither cost effective nor technically prudent, for this scope to be transferred to Tenderer.
Company
Tender shall include temporary cables for transformer testing. Please confirm that there will be no effect on tenderers price.  
Tenderer
Tenderer has foreseen cable trays and cleats suitable for 40kA SC for the 220kV cables between 220kV GIS and transformers, but not the delivery of the 220kV cables itself, nor the export cables or any temporary 220kV cables for transformer testing.</t>
  </si>
  <si>
    <t>C274-RA-E-LA-01000_F01 -  Bulk MTO 1.0</t>
  </si>
  <si>
    <t>Company
Regarding Telecom and Cable qualifications, please raise separate qualifications.
It could be accepted that a separate SUS SCADA is not foreseen, but since Tenderer has not delivered according to "INSTRUCTIONS TO TENDERER SECTION 2 INFORMATION TO BE INCLUDED IN TENDER OFFSHORE SUBSTATIONS - EPC" Chapter 5.1.4.2, Company has little information to evaluate.
The refered FEED document is for information only, and Company requirements and SOW is found in "EPC Offshore Substation (OSS) Topside Technical Specification C256-EQ-Z-SP-00009" and Appendix A.
Please update tender accordingly.
Tenderer
Regarding Telecom and Cable qualifications, please raise separate qualifications.
It could be accepted that a separate SUS SCADA is not foreseen, but since Tenderer has not delivered according to "INSTRUCTIONS TO TENDERER SECTION 2 INFORMATION TO BE INCLUDED IN TENDER OFFSHORE SUBSTATIONS - EPC" Chapter 5.1.4.2, Company has little information to evaluate.
The refered FEED document is for information only, and Company requirements and SOW is found in "EPC Offshore Substation (OSS) Topside Technical Specification C256-EQ-Z-SP-00009" and Appendix A.
Please update tender accordingly.
Company
Noted
Tenderer
Tenderer has not foreseen a separate SCADA system or Telecom network, but prepares all platform systems for integration into the ESI SCADA and Network systems, and will interface with the ESI SCADA System Contractor to provide the required interfacing and organise interface testing.Tenderer also concludes that 220kV cables (export as well as between 220kV GIS and transformers) are delivered by the export cable supplier.</t>
  </si>
  <si>
    <t>C274-RA-J-RS-01000_F03_01__Automation Philosophy - Including Company comments 6.4</t>
  </si>
  <si>
    <t>Company
Please provide example of SUS system suppliers for previouse projects and which vendors that will use web inteface and which vendors that needs SW application to be installed on a VM.
Tenderer
Noted. Tenderer position remains unchanged. To be further discussed with Company 
Subject to Company response.
Company
Necessary remote management SW/applications for Engineering Workstations shall be tested and delivered so it can be intalled on a dedicated VM provided be JV (Joint venture), please confirm compliance.
Please list which vendors that will use web inteface and which vendors that needs SW application to be installed on a VM.
Tenderer
Tenderer shall only provide remote access software for those platform auxiliary systems that have it available and for which it is relevant. The list of such systems will only be available during detailed design after finalization of vendor selection.</t>
  </si>
  <si>
    <t>C274-RA-J-RS-01000_F03_01__Automation Philosophy - Including Company comments 6.6</t>
  </si>
  <si>
    <t>Company
Tender will be responsible to clarify interfaces towards ESI SCADA. In addition Tender needs to detail engineer how to utilize common IT services (such as Remote access, Antivirus, backup, FTP, SYSlog, EWS, etc.) for the OSS SUS sollutions.
Tenders will be responsable for Cyber Security risk assesment for OSS SUS sollutions.
Please update Tender according to Instruction to tender 5.1.4.3, Cyber Security and networking.
Please update Organisation chart and cost.
Tenderer
Noted. Tenderer position remains unchanged. To be further discussed with Company 
Subject to Company response
Company
Cyber deliverables:
Please see SOW in Appendix A 4.3.1
The Overall Cyber security responsability lays with ESON supplier Hitachi, but the OSS EPC suplier/Tenderer will have the full responsability for the utility systems on the OSS.
Please confirm compliance. Please confirm that there will be no effect on tenderers price.  
Tenderer
Tenderer cannot accurately assess the impact cyber security requirements have on the scope without finalized cyber security requirements as the scope split with the Network supplier is not clear. It is expected that the Network supplier shall take the lead in coordinating and stipulating network access requirements</t>
  </si>
  <si>
    <t>Company
Please confirm "Cost impact=.." or "No cost impact, incl. in LS" now
Tenderer
Noted. Effect on Tenderers price to be advised during subsequent Tender round.
Effect on Tenderers price to be advised during subsequent Tender round.
Company
Yellow flashing beacons shall be installed in areas where noice level can be above 85 dB. Please confirm that there will be no effect on tenderers price.  
Tenderer
Flashing visual beacons of the GA system will be amber colour, not yellow. yellow beacons are not standard products for these applications. Amber is commonly used for this purpose.</t>
  </si>
  <si>
    <t>C274-RA-T-FD-01000_F02 - Telecommunication Philosophy 6.2</t>
  </si>
  <si>
    <t>Tenderer
Noted. Tenderer position remains unchanged. To be further discussed with Company 
Subject to Company response
Company
Noted.The interface towards the Onshore GA system is to be clarified in detail design phase of the project. Please confirm that there will be no cost impact or additional cost
Tenderer
GA Loop design shall be based on industry practice and the available information in the ER. Feasability of following loop design from ONS and scope impact can only be assessed once this information is made available and is currently not considered in scope.</t>
  </si>
  <si>
    <t>C274-RA-T-FD-01000_F02 - Telecommunication Philosophy 6.4.2.4</t>
  </si>
  <si>
    <t>Tenderer
Noted. Tenderer position remains unchanged. To be further discussed with Company 
Subject to Company response.
Company
The interface towards the Onshore access control and intruder system is to be clarified in detail design phase of the project.
Tenderer
The Access Control System is offered in accordance with the information available in the ITT. Any additional documents describing the design of the Access Control System on the ONS which are not part of the ITT are not considered and excluded from the offer.</t>
  </si>
  <si>
    <t>C274-RA-T-FD-01000_F02 - Telecommunication Philosophy 9.1</t>
  </si>
  <si>
    <t>Tenderer
Noted. Tenderer position remains unchanged. To be further discussed with Company 
Subject to Company response
Company
The interface towards company data base  for personnel access to be established during detail design.
Tenderer
The Access Control System shall be delivered ready for user configuration of staffing profiles and badges. The configuration of badges and staffing profiles is not included in the scope.</t>
  </si>
  <si>
    <t>Company
Please see updated Appendix G that will be issued.
Tenderer
Noted. Tenderer position remains unchanged. 
To be advised on receipt of ALL FIM equipment details
Company
Company to revert later
Tenderer
Complete information and ALL details regarding Company FIM and equipment is outstanding and has yet to be issued  to Tenderer. This is required before Tenderer can advise effect on quoted price</t>
  </si>
  <si>
    <t>From Company Q&amp;A Tenderer notes - Question #166 and EMPLOYER requirements: "The overall maintenance strategy for the OSS is that scheduled inspection and maintenance activities are carried out as a maintenance campaign every 12 months, supported by vendors to optimize logistics and overall efficiency. OSS and OSS systems are designed for low personnel intervention and minimal planned maintenance and fault-finding visits."</t>
  </si>
  <si>
    <t>Company 
Please update your proposal according to the requirement for 12 mnds inspection interval. Reference to C256-EQ-Z-SP-00009 Offshore Substation (OSS) Topside Technical Specification chapter 2.4 and Appendix A chapter 9.2.
Tenderer
Noted. Tenderer position remains unchanged. To be further discussed with Company 
Effect on quoted price to be advised on Company response
Company 
The OSS will be an unmanned platform, and as such, we want to minimse any personnel interventions. This will align with the way we operate and maintain our other OSS assets. Predictive maintenance methodologies, including the use of condition monitoring equipment, is our preferred method of maintain our assets. However, if scheduled inspection and maintenance activites are required , we would like to ensure that we only have to visit the platform every 12months via a maintenance campaign.
Tenderer
Tenderer agrees certain equipment and systems would be subject to inspections at intervals less than 12 months and seeks further confirmation and clarification from Company on this point.</t>
  </si>
  <si>
    <t>C274-RA-O-RA-01000 –OPERATION AND MAINTENANCE STRATEGY /  Section 6.4</t>
  </si>
  <si>
    <t>From Company Q&amp;A Tenderer notes - Question #167 and EMPLOYER requirements:  "The overall maintenance strategy for the OSS is that scheduled inspection and maintenance activities are carried out as a maintenance campaign every 12 months, supported by vendors to optimize logistics and overall efficiency. OSS and OSS systems are designed for low personnel intervention and minimal planned maintenance and fault-finding visits."</t>
  </si>
  <si>
    <t>Company
Company wants the tendered to deliver an O&amp;M strategy that complies with our requirement to minimise visits to unmanned platforms (OSS). Our requirement is for visits to be minimised to a 12-montly period. Our main vessel for maintaining the OSS (12 monthly) will be via CTV. For any non-routine, heavy maintenance, access will be via SOV.
Tenderer
Noted. Tenderer position remains unchanged. To be further discussed with Company 
Effect on quoted price to be advised on Company response
Company
Company to revert later
Tenderer
Tenderer agrees that the average of 543 man-hours stated in the Opex &amp; Availability Estimate Report appears to be insufficient, for systems requiring intervention at less than a 12-month frequency. Tenderer seeks further confirmation and clarification from Company on this point.</t>
  </si>
  <si>
    <t>From Company Q&amp;A Tenderer notes and agrees with Question #170: Regarding the content of Appendix 2 Maintenance Plan, the CONTRACTOR believes that the hours assessment (in the Opex &amp; Availability Estimate Report) for the inspection of the topside appears to be low.
The CONTRACTOR understands that these hours are intended for visual inspections only.</t>
  </si>
  <si>
    <t>Company
Tendered to revert to company with their estimation for hours required. Consideration must be made to our requirement for 12-monthly maintenance campaigns as detailed in qualification No. 43.
Tenderer
Noted. Tenderer position remains unchanged. To be further discussed with Company 
Effect on quoted price to be advised on Company response
Company
Company to revert later
Tenderer
Tenderer seeks further confirmation and clarification from Company on this point.</t>
  </si>
  <si>
    <t>C274-RA-O-RA-01001 - MFW
altyk II – OPEX and Availability
stimate Report /
Appendix 2 Maintenance Plan OPEX and Availability Estimate Report</t>
  </si>
  <si>
    <t>From Company Q&amp;A Tenderer notes and agrees with Question #171: Regarding the content of Appendix 2 Maintenance Plan, the CONTRACTOR believes that the hours assessment (in the Opex &amp; Availability Estimate Report) for the inspection above the splash zone appears to be low, especially when the Maintenance Strategy document specifies the use of ROV/Dive boat for inspections, including marine growth, coating damage, J-tube plug, and cable abrasion.
The EMPLOYER is to provide clarification.</t>
  </si>
  <si>
    <t>Company 
Tendered to revert to company with their estimation for hours required. Consideration must be made to our requirement for 12-monthly maintenance campaigns as detailed in qualification No. 43.
Tenderer
Noted. Tenderer position remains unchanged. To be further discussed with Company 
Effect on quoted price to be advised on Company response
Company
Company to revert later
Tenderer
Tenderer seeks further confirmation and clarification from Company on this point.</t>
  </si>
  <si>
    <t>Company
This will be handled during the detailed Engineering phase, Between Company specialist and Contractors.
Tenderer
Noted, sacrificial anodes used as a base case. Should life extension be required over and above 29 years the number of anodes will increase and space may not be available to mount them. In this scenario ICCP may need to be reconsidered.Please also refer to document "4.4 Value improvements".
Company
ICCP is not the preferred solution for Company, Contractor shall comply with Company recommendation and requirement, Company and Contractor will need to agree on calculation methods using Company proposed parameters for CP during the detailed design.
Tenderer</t>
  </si>
  <si>
    <t>C256-EQ-Z-SP-00012_02 - Offshore Substation Substructure Technical Specification  §7.1.</t>
  </si>
  <si>
    <t>Company 
1. Company have requirement for "Manual activation/deactivation/inhibition shall be possible from the ESI SCADA and CCR". Required sollution and certification needs to be further clarified early in detail phase.
2.Company prefere using a separate redundant logic solver for emergency shut down functions. 
Please provide cost impact.
Tenderer
1. For information: The Certification Company (Third Party) shall agree with this ESI SCADA and CCR function. This needs to be further clarified with Company prior to Contract Award.
2. Yes, the Tenderer confirms compliance (see "Qualification No. 18").
Effect on quoted price to be advised on Company response
Company 
1. Manual activation/deactivation/inhibition shall be possible from the ESI SCADA and CCR.
2. Emergency shutdown functions shall be implemented by use of logic solvers, ref "Offshore Substation Topside Technical Specification" C256-EQ-Z-SP-00009_03, chapter 7.1
Please confirm compliance and that there will be no effect on tenderers price
Tenderer
Tenderer notes Company response - Company will issue reply later Effect on quoted price to be advised on Company response</t>
  </si>
  <si>
    <t>Company 
Noted.Tenderer to confirm complance with SoW  given under previous Company response on this subject and that it will be no cost impact 
Tenderer
TENDERER RESPONSE 27/10/23 - The Tenderer shall design and deliver a GA system, NAVAIDS system, ACS system and field equipment for CCTV. Interfacing from CCTV and ACS to the onshore systems shall be through interface cabinets provided by Tenderer. Delivery of the other systems mentioned in the list is excluded.
Company 
COMPANY RESPONSE - C274-RA-T-FD-01000_F03_R_Telecommunication Philosophy describes
Telecom SoW delivery.Summary is given here.1)Following Systems to be design and delivery by OSS Contractor:GA system,CCTV field equipment, NAVAID system, Access Control and Intruder system.2)Other system like CCTV central, Telephony, Meteorological, Telecom Managment, LAN and WAN,FO distribution,  WiFI, AIS , Radio and Dispatch shall be part of either Onshore Substation Contractor (ONS) or  Company delivery.3) For systems delivered under point 2) OSS contractor shall provide the space, power utility and installation.
Tenderer</t>
  </si>
  <si>
    <t>3.1 Appendix A – Scope of Work-  Section 4.13.2: Optical junction boxes:</t>
  </si>
  <si>
    <t>Company
The final agreement contract wording will be updated
Tenderer
Included no cost impact
No cost impact
Company
Subject to detail design engineering by Contractor. Please confirm that this will be included in the Contract and that it will be no cost impact  
Tenderer
We kindly ask Company to confirm quantity and requirements</t>
  </si>
  <si>
    <t>C274-RA-E-LA-01000_Bulk MTO Chapter 13.0</t>
  </si>
  <si>
    <t>Tenderer
All types of LV cables (power, control, fire retardant, fire resistant) with EPR insulation are installed in all LV systems: UPS, DG, F&amp;G, NavAids, etc.
Company
Please identify where EPR cable meant to be used in the LV system?
Tenderer
Some LV cable suppliers offer EPR cable insulation because currently this is the most common practice for this type of installation. We kindly ask if XLPE is mandatory. EPR type cable insulation is the basis of our pricing.</t>
  </si>
  <si>
    <t>C274-RA-E-LA-01000_Bulk MTO Chapter 9.0</t>
  </si>
  <si>
    <t>Tenderer
Noted. Tenderer position remains unchanged.
Subject to Company response
Company
Company to revert later
Tenderer
A number of suppliers have indicated they are unable to meet this requirement. We kindly ask if this requirement is mandatory ? We have currently not taken this into account in our pricing.</t>
  </si>
  <si>
    <t>Tenderer
Noted. Tenderer position remains unchanged.
Subject to Company response
Company
Company to revert later
Tenderer
A number of switchboard suppliers have indicated they are unable to offer form 4b because this is not usual practice in HVAC switchboards. 4b boards area also larger and more expensive. The switchboard suppliers are offering form 2a or 2b. This is the basis of our pricing.</t>
  </si>
  <si>
    <t>C274-RA-E-LA-01000_Bulk MTO Chapter 4.3</t>
  </si>
  <si>
    <t>Company
Nuber of rooms need to be finally confirmed during detailed engineering phase. Please advice on cost impact.
Tender
Due to the fact that the Safety layout drawings are the basis for the specification, the Tenderer quotation includes 13 (thirteen) rooms protected by the Inert gas system.
Subject to Company response
Company
The information on the Safety layout drawings are the basis for the specification. However, during Tenderer's engingeering phase Tenderer needs to review and modify if there are errors or misalignment in the FEED.
Tenderer
But:
- The document "C274-RA-S-YB-01015_Safety Layout Drawings - Utility Deck" indicates that one additional room (HVAC room) shall be protected by the Inert gas system.
- The document "C274-RA-S-YB-01013_Safety Layout Drawings - Main Deck" indicates that two additional rooms (Local equipment room A &amp; B) shall be protected by the Inert gas system.
We kindly ask clarification about the number of rooms that shall be protected by the Inert gas system ?</t>
  </si>
  <si>
    <t>C274-RA-R-SP-01007_FES Inert Gas System Specification Chapter 6</t>
  </si>
  <si>
    <t>Company
No PMS logic is included in ESI SCADA, hence the logic will be included in PMS for LV system delivered by OSS EPC contractor. 
Please see for information "WIND FARM – OFFSHORE SUBSTATION – FEED ELECTRICAL LV POWER, OPERATION AND CONTROL PHILOSOPHY Chapter 8."
Company preferes redundant separat logic solver for PMS.
Please provide cost impact.
Tenderer
Document "C256-EQ-Z-SP-00009, Chapter 7.1" just indicates that PMS shall be of logic solver type, but it does not indicate whether PMS should be a stand alone (independent) system. Due to the fact that the ESI SCADA is out of the scope of the Tenderer. This requires further clarification with Company prior to Contract Award. 
Effect on Tenderers price to be advised during subsequent tender round.
Company
The referred FEED document is for information only. Tenderer needs to review and modify if there are errors or misalignment in the FEED.
OSS EPC SOW and Companies project specification are in 
"3.1 Appendix A - Scope of Work -2274649.pdf" Chapter 4.10.1 and 
"7. Appendix E - Company's documents/7.3 Appendix E - Technical requirmeents, Standards, Company doc. and Spec. -2275070/ C256-EQ-Z-SP-00009_03 "Offshore Substation Topside Technical Specification" Chapter 7.1
Please confirm compliance.
Tenderer
In this type of installations the usual practice is that the PMS is integrated in the SCADA system. We kindkly ask confirmation that the PMS is a stand alone system ?</t>
  </si>
  <si>
    <t>C274-RA-J-RS-01000_Automation Philosophy Chapter 6.2</t>
  </si>
  <si>
    <t>Tenderer
Tenderer notes Communication Cables are omitted from Company Bulk MTO. At this stage we have assumed the following approximate quantities: Instrumentation Cables 20000M; COAX Cables 1500M; CAT 6 Cables 10000M.
Company
Communication cables type and length should be subject of Detail Design by Contractor. Please confirm that this wil lbe included in the Contract
Tenderer
We kindly ask if additional data regarding to these cables is available ?</t>
  </si>
  <si>
    <t>Company
Noted. Confirm no cost impact.
Tenderer
Noted: The Tenderer quotation will take into account this fact.
Company
Fluorine foam shall not be used. Environmentally friendly foam shall be used.
Tenderer
Some suppliers indicate that Fluorine foams are in fact being phased out from the industry due to the environmental impacts. It is believed that may be legislation in the near future which bans their use. We kindly ask if this requirement is mandatory ?</t>
  </si>
  <si>
    <t>C274-RA-R-SP-01006 - FES foam system Chapter 6.3</t>
  </si>
  <si>
    <t>Tenderer
Company response is unclear if this pertains to Company requirements or Tenderers position ? Please clarify if Lanterns &amp; Fog Signals are required or can be omitted.
Effect on Tenderers price to be advised during subsequent tender round.
Company
Requiremets are confirmed.
Tenderer
Some suppliers indicate that marine lanters and fog signals are not required because the OSS is in the center of the windmill park. We kindly ask confirmation of this fact ?</t>
  </si>
  <si>
    <t>Company
The Tender Cost proposal shall be based on the Jacket  FEED design/weight (with 8 piles). Please update your proposal in accordance with the FEED/ITT. In case if Jacket and pile design can be optimized and weight can be reduced during the design&amp;engineering process, it can be described as an potential "Value improvement".  Tender proposal is based on  2230T jacket weight and only 4 piles  (ref also qualification 19). Jacket weight from FEED is much higher (about 3100T), and FEED has documented 8 piles. Please give a description of the design method and analysis program used for the potential  "Value improvement"
Tenderer
Tenderer understands this point is addressed Company Clarification 3. and in Qual. No. 19 above.
Please refer to our separate response to Company  Clarification No.3 
Company
Company to revert later
Tenderer
To provide further Optimisations to the FEED design.</t>
  </si>
  <si>
    <t xml:space="preserve">7.5 Appendix E - FEED Documents (Ramboll) for Information Jacket Foundation FEED Design </t>
  </si>
  <si>
    <t>From Company Q&amp;A Tenderer notes #99 Question:Contractor would like to clarify what is the scope related to monitoring equipment on substructure as mentioned in section 4.10.1</t>
  </si>
  <si>
    <t>Company
Accepted. Option to be deleted. Please confirm no effect on quoted price.
Tenderer
Noted. Tenderer position remains unchanged.
To be advised once actual requirements are agreed with Company
Company
Company to revert later
Tenderer
For clarification purposes Tenderer has included for the following: 1.Interface dynamic monitoring module (1 accelerometer and 1 inclinometer)
2.Optional module: jacket leg load monitoring (at 2 levels near mudline by means of fibre optic strain gauges)</t>
  </si>
  <si>
    <t>3.1 Appendix A -Scope of Work 4.10.1 Monitoring Equipment</t>
  </si>
  <si>
    <t>Company
Please update pricing of the bid on Tenderers quoted price in column L.
Tenderer
Noted. Effect on Tenderers price to be advised during subsequent Tender round.
Effect on Tenderers price to be advised during subsequent tender round.
Company
Tender to follow the requirements in C256-EQ-R-SP-00001 chapter 3.1, and 3.2 for All-electric crane, and stiff boom type in the Rambøll document C236-EQ-R-SP-00001. For Company's understanding Motus and Palfinger can supply these type of stiff boom platform cranes. Maybe others can also supply all electric trolley cranes, but this will most probably require a technology qualification programme which will  have impact on time and cost.
Tenderer
Cost Optimisation</t>
  </si>
  <si>
    <t>C274-RA-R-SP-01003_F04 - Main Crane System Specification Proposed Supplier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</si>
</sst>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b/>
      <sz val="10"/>
      <name val="Aptos Narrow"/>
      <family val="2"/>
      <scheme val="minor"/>
    </font>
    <font>
      <sz val="10"/>
      <name val="Calibri"/>
      <family val="2"/>
    </font>
    <font>
      <b/>
      <sz val="9"/>
      <name val="Aptos Narrow"/>
      <family val="2"/>
      <scheme val="minor"/>
    </font>
    <font>
      <sz val="9"/>
      <name val="Aptos Narrow"/>
      <family val="2"/>
      <scheme val="minor"/>
    </font>
    <font>
      <sz val="10"/>
      <color theme="1"/>
      <name val="Arial"/>
      <family val="2"/>
    </font>
    <font>
      <sz val="10"/>
      <name val="Arial"/>
      <family val="2"/>
    </font>
    <font>
      <b/>
      <sz val="10"/>
      <name val="Arial"/>
      <family val="2"/>
    </font>
    <font>
      <sz val="9"/>
      <color indexed="8"/>
      <name val="Arial"/>
      <family val="2"/>
    </font>
    <font>
      <sz val="10"/>
      <color rgb="FF000000"/>
      <name val="Aptos Narrow"/>
      <family val="2"/>
      <scheme val="minor"/>
    </font>
    <font>
      <sz val="9"/>
      <color indexed="8"/>
      <name val="Aptos Narrow"/>
      <family val="2"/>
      <scheme val="minor"/>
    </font>
    <font>
      <sz val="10"/>
      <color rgb="FFFF0000"/>
      <name val="Arial"/>
      <family val="2"/>
    </font>
    <font>
      <b/>
      <sz val="10"/>
      <color rgb="FFFF0000"/>
      <name val="Arial"/>
      <family val="2"/>
    </font>
    <font>
      <sz val="10"/>
      <color indexed="8"/>
      <name val="Aptos Narrow"/>
      <family val="2"/>
      <scheme val="minor"/>
    </font>
    <font>
      <b/>
      <sz val="10"/>
      <color rgb="FF000000"/>
      <name val="Arial"/>
      <family val="2"/>
    </font>
    <font>
      <sz val="10"/>
      <color indexed="8"/>
      <name val="Arial"/>
      <family val="2"/>
    </font>
    <font>
      <sz val="9"/>
      <color rgb="FFFF0000"/>
      <name val="Arial"/>
      <family val="2"/>
    </font>
    <font>
      <sz val="11"/>
      <color theme="1"/>
      <name val="Arial"/>
      <family val="2"/>
    </font>
    <font>
      <b/>
      <sz val="9"/>
      <color rgb="FF000000"/>
      <name val="Aptos Narrow"/>
      <family val="2"/>
      <scheme val="minor"/>
    </font>
    <font>
      <b/>
      <sz val="9"/>
      <color rgb="FFFF0000"/>
      <name val="Arial"/>
      <family val="2"/>
    </font>
    <font>
      <i/>
      <sz val="10"/>
      <name val="Arial"/>
      <family val="2"/>
    </font>
    <font>
      <sz val="9"/>
      <color rgb="FFFF0000"/>
      <name val="Aptos Narrow"/>
      <family val="2"/>
      <scheme val="minor"/>
    </font>
    <font>
      <sz val="10"/>
      <name val="Aptos Narrow"/>
      <family val="2"/>
      <scheme val="minor"/>
    </font>
    <font>
      <sz val="10"/>
      <color rgb="FF000000"/>
      <name val="Arial"/>
      <family val="2"/>
    </font>
    <font>
      <b/>
      <sz val="10"/>
      <color theme="1"/>
      <name val="Arial"/>
      <family val="2"/>
    </font>
    <font>
      <i/>
      <sz val="10"/>
      <color rgb="FF000000"/>
      <name val="Arial"/>
      <family val="2"/>
    </font>
    <font>
      <i/>
      <sz val="10"/>
      <color rgb="FFFF0000"/>
      <name val="Arial"/>
      <family val="2"/>
    </font>
    <font>
      <i/>
      <sz val="10"/>
      <color indexed="8"/>
      <name val="Arial"/>
      <family val="2"/>
    </font>
    <font>
      <sz val="11"/>
      <color rgb="FF000000"/>
      <name val="Calibri"/>
      <family val="2"/>
    </font>
    <font>
      <sz val="9"/>
      <name val="Arial"/>
      <family val="2"/>
    </font>
    <font>
      <u/>
      <sz val="10"/>
      <color rgb="FFFF0000"/>
      <name val="Arial"/>
      <family val="2"/>
    </font>
    <font>
      <b/>
      <sz val="9"/>
      <name val="Arial"/>
      <family val="2"/>
    </font>
  </fonts>
  <fills count="9">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6"/>
        <bgColor indexed="64"/>
      </patternFill>
    </fill>
    <fill>
      <patternFill patternType="solid">
        <fgColor rgb="FFFFFFFF"/>
        <bgColor rgb="FF000000"/>
      </patternFill>
    </fill>
    <fill>
      <patternFill patternType="solid">
        <fgColor theme="8" tint="0.79998168889431442"/>
        <bgColor indexed="64"/>
      </patternFill>
    </fill>
  </fills>
  <borders count="34">
    <border>
      <left/>
      <right/>
      <top/>
      <bottom/>
      <diagonal/>
    </border>
    <border>
      <left style="thin">
        <color theme="0"/>
      </left>
      <right style="thin">
        <color theme="0"/>
      </right>
      <top style="thin">
        <color theme="0"/>
      </top>
      <bottom/>
      <diagonal/>
    </border>
    <border>
      <left style="thin">
        <color theme="0"/>
      </left>
      <right/>
      <top style="thin">
        <color theme="0"/>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theme="0" tint="-0.34998626667073579"/>
      </left>
      <right/>
      <top style="medium">
        <color theme="0" tint="-0.34998626667073579"/>
      </top>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right style="thin">
        <color theme="0" tint="-0.34998626667073579"/>
      </right>
      <top style="thin">
        <color theme="0" tint="-0.34998626667073579"/>
      </top>
      <bottom style="medium">
        <color theme="0" tint="-0.34998626667073579"/>
      </bottom>
      <diagonal/>
    </border>
    <border>
      <left style="thin">
        <color theme="0" tint="-0.34998626667073579"/>
      </left>
      <right/>
      <top/>
      <bottom style="medium">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style="medium">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medium">
        <color theme="0" tint="-0.34998626667073579"/>
      </bottom>
      <diagonal/>
    </border>
    <border>
      <left/>
      <right style="thin">
        <color theme="0" tint="-0.34998626667073579"/>
      </right>
      <top style="medium">
        <color theme="0" tint="-0.34998626667073579"/>
      </top>
      <bottom style="thin">
        <color theme="0" tint="-0.34998626667073579"/>
      </bottom>
      <diagonal/>
    </border>
    <border>
      <left style="thin">
        <color rgb="FFA6A6A6"/>
      </left>
      <right style="thin">
        <color rgb="FFA6A6A6"/>
      </right>
      <top/>
      <bottom style="thin">
        <color rgb="FFA6A6A6"/>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left>
      <right/>
      <top/>
      <bottom/>
      <diagonal/>
    </border>
  </borders>
  <cellStyleXfs count="1">
    <xf numFmtId="0" fontId="0" fillId="0" borderId="0"/>
  </cellStyleXfs>
  <cellXfs count="312">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wrapText="1"/>
    </xf>
    <xf numFmtId="0" fontId="1" fillId="2" borderId="2" xfId="0" applyFont="1" applyFill="1" applyBorder="1" applyAlignment="1">
      <alignment horizontal="center" wrapText="1"/>
    </xf>
    <xf numFmtId="0" fontId="3" fillId="0" borderId="5" xfId="0" applyFont="1" applyBorder="1" applyAlignment="1">
      <alignment horizontal="center" vertical="center" wrapText="1"/>
    </xf>
    <xf numFmtId="0" fontId="4" fillId="4" borderId="5" xfId="0" applyFont="1" applyFill="1" applyBorder="1" applyAlignment="1">
      <alignment vertical="center" wrapText="1"/>
    </xf>
    <xf numFmtId="0" fontId="5" fillId="0" borderId="6" xfId="0" applyFont="1" applyBorder="1" applyAlignment="1">
      <alignment horizontal="left" vertical="center" wrapText="1"/>
    </xf>
    <xf numFmtId="14" fontId="6" fillId="4" borderId="5" xfId="0" applyNumberFormat="1" applyFont="1" applyFill="1" applyBorder="1" applyAlignment="1">
      <alignment horizontal="center" vertical="center"/>
    </xf>
    <xf numFmtId="14" fontId="6" fillId="4" borderId="5" xfId="0" applyNumberFormat="1" applyFont="1" applyFill="1" applyBorder="1" applyAlignment="1">
      <alignment vertical="center"/>
    </xf>
    <xf numFmtId="0" fontId="7" fillId="4" borderId="4" xfId="0" applyFont="1" applyFill="1" applyBorder="1" applyAlignment="1">
      <alignment horizontal="center" vertical="center"/>
    </xf>
    <xf numFmtId="0" fontId="6" fillId="0" borderId="6" xfId="0" applyFont="1" applyBorder="1" applyAlignment="1">
      <alignment vertical="center" wrapText="1"/>
    </xf>
    <xf numFmtId="0" fontId="5" fillId="0" borderId="7" xfId="0" applyFont="1" applyBorder="1" applyAlignment="1">
      <alignment vertical="center" wrapText="1"/>
    </xf>
    <xf numFmtId="0" fontId="8" fillId="4" borderId="5" xfId="0" applyFont="1" applyFill="1" applyBorder="1" applyAlignment="1">
      <alignment horizontal="left" vertical="top" wrapText="1"/>
    </xf>
    <xf numFmtId="0" fontId="4" fillId="4" borderId="5" xfId="0" applyFont="1" applyFill="1" applyBorder="1" applyAlignment="1">
      <alignment vertical="center"/>
    </xf>
    <xf numFmtId="0" fontId="3" fillId="4" borderId="11" xfId="0" applyFont="1" applyFill="1" applyBorder="1" applyAlignment="1">
      <alignment horizontal="center" vertical="center" wrapText="1"/>
    </xf>
    <xf numFmtId="0" fontId="4" fillId="4" borderId="11" xfId="0" applyFont="1" applyFill="1" applyBorder="1" applyAlignment="1">
      <alignment vertical="center" wrapText="1"/>
    </xf>
    <xf numFmtId="49" fontId="6" fillId="4" borderId="11" xfId="0" applyNumberFormat="1" applyFont="1" applyFill="1" applyBorder="1" applyAlignment="1">
      <alignment vertical="center" wrapText="1"/>
    </xf>
    <xf numFmtId="14" fontId="6" fillId="4" borderId="11" xfId="0" applyNumberFormat="1" applyFont="1" applyFill="1" applyBorder="1" applyAlignment="1">
      <alignment horizontal="center" vertical="center"/>
    </xf>
    <xf numFmtId="14" fontId="6" fillId="4" borderId="11" xfId="0" applyNumberFormat="1" applyFont="1" applyFill="1" applyBorder="1" applyAlignment="1">
      <alignment vertical="center"/>
    </xf>
    <xf numFmtId="0" fontId="7" fillId="4" borderId="10" xfId="0" applyFont="1" applyFill="1" applyBorder="1" applyAlignment="1">
      <alignment horizontal="center" vertical="center"/>
    </xf>
    <xf numFmtId="0" fontId="9"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8" fillId="4" borderId="11" xfId="0" applyFont="1" applyFill="1" applyBorder="1" applyAlignment="1">
      <alignment horizontal="left" vertical="top" wrapText="1"/>
    </xf>
    <xf numFmtId="0" fontId="4" fillId="4" borderId="11" xfId="0" applyFont="1" applyFill="1" applyBorder="1" applyAlignment="1">
      <alignment vertical="center"/>
    </xf>
    <xf numFmtId="14" fontId="11" fillId="4" borderId="11" xfId="0" applyNumberFormat="1" applyFont="1" applyFill="1" applyBorder="1" applyAlignment="1">
      <alignment horizontal="center" vertical="center"/>
    </xf>
    <xf numFmtId="14" fontId="11" fillId="4" borderId="11" xfId="0" applyNumberFormat="1" applyFont="1" applyFill="1" applyBorder="1" applyAlignment="1">
      <alignment vertical="center"/>
    </xf>
    <xf numFmtId="0" fontId="12" fillId="4" borderId="10" xfId="0" applyFont="1" applyFill="1" applyBorder="1" applyAlignment="1">
      <alignment horizontal="center" vertical="center"/>
    </xf>
    <xf numFmtId="0" fontId="11" fillId="4" borderId="11" xfId="0" applyFont="1" applyFill="1" applyBorder="1" applyAlignment="1">
      <alignment horizontal="left" vertical="top" wrapText="1"/>
    </xf>
    <xf numFmtId="0" fontId="11" fillId="4" borderId="12" xfId="0" applyFont="1" applyFill="1" applyBorder="1" applyAlignment="1">
      <alignment horizontal="left" vertical="top" wrapText="1"/>
    </xf>
    <xf numFmtId="0" fontId="11" fillId="4" borderId="5" xfId="0" applyFont="1" applyFill="1" applyBorder="1" applyAlignment="1">
      <alignment horizontal="left" vertical="top" wrapText="1"/>
    </xf>
    <xf numFmtId="0" fontId="13" fillId="4" borderId="11" xfId="0" applyFont="1" applyFill="1" applyBorder="1" applyAlignment="1">
      <alignment horizontal="left" vertical="top" wrapText="1"/>
    </xf>
    <xf numFmtId="0" fontId="10" fillId="5" borderId="12" xfId="0" applyFont="1" applyFill="1" applyBorder="1" applyAlignment="1">
      <alignment horizontal="left" vertical="top" wrapText="1"/>
    </xf>
    <xf numFmtId="0" fontId="4" fillId="4" borderId="16" xfId="0" applyFont="1" applyFill="1" applyBorder="1" applyAlignment="1">
      <alignment vertical="center" wrapText="1"/>
    </xf>
    <xf numFmtId="49" fontId="6" fillId="4" borderId="16" xfId="0" applyNumberFormat="1" applyFont="1" applyFill="1" applyBorder="1" applyAlignment="1">
      <alignment vertical="center" wrapText="1"/>
    </xf>
    <xf numFmtId="14" fontId="6" fillId="4" borderId="16" xfId="0" applyNumberFormat="1" applyFont="1" applyFill="1" applyBorder="1" applyAlignment="1">
      <alignment horizontal="center" vertical="center"/>
    </xf>
    <xf numFmtId="14" fontId="6" fillId="4" borderId="16" xfId="0" applyNumberFormat="1" applyFont="1" applyFill="1" applyBorder="1" applyAlignment="1">
      <alignment vertical="center"/>
    </xf>
    <xf numFmtId="0" fontId="7" fillId="4" borderId="15" xfId="0" applyFont="1" applyFill="1" applyBorder="1" applyAlignment="1">
      <alignment horizontal="center" vertical="center"/>
    </xf>
    <xf numFmtId="0" fontId="13" fillId="4" borderId="16" xfId="0" applyFont="1" applyFill="1" applyBorder="1" applyAlignment="1">
      <alignment horizontal="left" vertical="top" wrapText="1"/>
    </xf>
    <xf numFmtId="0" fontId="10" fillId="4" borderId="17" xfId="0" applyFont="1" applyFill="1" applyBorder="1" applyAlignment="1">
      <alignment horizontal="left" vertical="top" wrapText="1"/>
    </xf>
    <xf numFmtId="0" fontId="8" fillId="4" borderId="16" xfId="0" applyFont="1" applyFill="1" applyBorder="1" applyAlignment="1">
      <alignment horizontal="left" vertical="top" wrapText="1"/>
    </xf>
    <xf numFmtId="0" fontId="4" fillId="4" borderId="16" xfId="0" applyFont="1" applyFill="1" applyBorder="1" applyAlignment="1">
      <alignment vertical="center"/>
    </xf>
    <xf numFmtId="0" fontId="3" fillId="3" borderId="5" xfId="0" applyFont="1" applyFill="1" applyBorder="1" applyAlignment="1">
      <alignment horizontal="center" vertical="center" wrapText="1"/>
    </xf>
    <xf numFmtId="0" fontId="4" fillId="3" borderId="19" xfId="0" applyFont="1" applyFill="1" applyBorder="1" applyAlignment="1">
      <alignment vertical="center" wrapText="1"/>
    </xf>
    <xf numFmtId="49" fontId="6" fillId="3" borderId="11" xfId="0" applyNumberFormat="1" applyFont="1" applyFill="1" applyBorder="1" applyAlignment="1">
      <alignment vertical="center" wrapText="1"/>
    </xf>
    <xf numFmtId="0" fontId="8" fillId="3" borderId="19" xfId="0" applyFont="1" applyFill="1" applyBorder="1" applyAlignment="1">
      <alignment horizontal="left" vertical="top" wrapText="1"/>
    </xf>
    <xf numFmtId="0" fontId="4" fillId="3" borderId="19" xfId="0" applyFont="1" applyFill="1" applyBorder="1" applyAlignment="1">
      <alignment vertical="center"/>
    </xf>
    <xf numFmtId="0" fontId="3" fillId="3" borderId="11" xfId="0" applyFont="1" applyFill="1" applyBorder="1" applyAlignment="1">
      <alignment horizontal="center" vertical="center"/>
    </xf>
    <xf numFmtId="0" fontId="3" fillId="6" borderId="11" xfId="0" applyFont="1" applyFill="1" applyBorder="1" applyAlignment="1">
      <alignment horizontal="center" vertical="center" wrapText="1"/>
    </xf>
    <xf numFmtId="0" fontId="4" fillId="3" borderId="11" xfId="0" applyFont="1" applyFill="1" applyBorder="1" applyAlignment="1">
      <alignment vertical="center" wrapText="1"/>
    </xf>
    <xf numFmtId="14" fontId="6" fillId="3" borderId="11" xfId="0" applyNumberFormat="1" applyFont="1" applyFill="1" applyBorder="1" applyAlignment="1">
      <alignment horizontal="center" vertical="center"/>
    </xf>
    <xf numFmtId="14" fontId="6" fillId="3" borderId="11" xfId="0" applyNumberFormat="1" applyFont="1" applyFill="1" applyBorder="1" applyAlignment="1">
      <alignment vertical="center"/>
    </xf>
    <xf numFmtId="0" fontId="7" fillId="3" borderId="11" xfId="0" applyFont="1" applyFill="1" applyBorder="1" applyAlignment="1">
      <alignment horizontal="center" vertical="center"/>
    </xf>
    <xf numFmtId="0" fontId="13" fillId="3" borderId="11" xfId="0" applyFont="1" applyFill="1" applyBorder="1" applyAlignment="1">
      <alignment horizontal="left" vertical="top" wrapText="1"/>
    </xf>
    <xf numFmtId="0" fontId="10" fillId="3" borderId="11" xfId="0" applyFont="1" applyFill="1" applyBorder="1" applyAlignment="1">
      <alignment horizontal="left" vertical="top" wrapText="1"/>
    </xf>
    <xf numFmtId="0" fontId="8" fillId="3" borderId="11" xfId="0" applyFont="1" applyFill="1" applyBorder="1" applyAlignment="1">
      <alignment horizontal="left" vertical="top" wrapText="1"/>
    </xf>
    <xf numFmtId="0" fontId="4" fillId="3" borderId="11" xfId="0" applyFont="1" applyFill="1" applyBorder="1" applyAlignment="1">
      <alignment vertical="center"/>
    </xf>
    <xf numFmtId="0" fontId="3" fillId="3" borderId="11" xfId="0" applyFont="1" applyFill="1" applyBorder="1" applyAlignment="1">
      <alignment horizontal="center" vertical="center" wrapText="1"/>
    </xf>
    <xf numFmtId="14" fontId="11" fillId="3" borderId="11" xfId="0" applyNumberFormat="1" applyFont="1" applyFill="1" applyBorder="1" applyAlignment="1">
      <alignment horizontal="center" vertical="center"/>
    </xf>
    <xf numFmtId="14" fontId="11" fillId="3" borderId="11" xfId="0" applyNumberFormat="1" applyFont="1" applyFill="1" applyBorder="1" applyAlignment="1">
      <alignment vertical="center"/>
    </xf>
    <xf numFmtId="0" fontId="12" fillId="3" borderId="11" xfId="0" applyFont="1" applyFill="1" applyBorder="1" applyAlignment="1">
      <alignment horizontal="center" vertical="center"/>
    </xf>
    <xf numFmtId="0" fontId="11" fillId="3" borderId="11" xfId="0" applyFont="1" applyFill="1" applyBorder="1" applyAlignment="1">
      <alignment horizontal="left" vertical="top" wrapText="1"/>
    </xf>
    <xf numFmtId="0" fontId="3" fillId="3" borderId="16" xfId="0" applyFont="1" applyFill="1" applyBorder="1" applyAlignment="1">
      <alignment horizontal="center" vertical="center"/>
    </xf>
    <xf numFmtId="0" fontId="4" fillId="3" borderId="16" xfId="0" applyFont="1" applyFill="1" applyBorder="1" applyAlignment="1">
      <alignment vertical="center" wrapText="1"/>
    </xf>
    <xf numFmtId="49" fontId="6" fillId="3" borderId="16" xfId="0" applyNumberFormat="1" applyFont="1" applyFill="1" applyBorder="1" applyAlignment="1">
      <alignment vertical="center" wrapText="1"/>
    </xf>
    <xf numFmtId="14" fontId="6" fillId="3" borderId="16" xfId="0" applyNumberFormat="1" applyFont="1" applyFill="1" applyBorder="1" applyAlignment="1">
      <alignment horizontal="center" vertical="center"/>
    </xf>
    <xf numFmtId="14" fontId="6" fillId="3" borderId="16" xfId="0" applyNumberFormat="1" applyFont="1" applyFill="1" applyBorder="1" applyAlignment="1">
      <alignment vertical="center"/>
    </xf>
    <xf numFmtId="0" fontId="7" fillId="3" borderId="16" xfId="0" applyFont="1" applyFill="1" applyBorder="1" applyAlignment="1">
      <alignment horizontal="center" vertical="center"/>
    </xf>
    <xf numFmtId="0" fontId="13" fillId="3" borderId="16" xfId="0" applyFont="1" applyFill="1" applyBorder="1" applyAlignment="1">
      <alignment horizontal="left" vertical="top" wrapText="1"/>
    </xf>
    <xf numFmtId="0" fontId="10" fillId="3" borderId="16" xfId="0" applyFont="1" applyFill="1" applyBorder="1" applyAlignment="1">
      <alignment horizontal="left" vertical="top" wrapText="1"/>
    </xf>
    <xf numFmtId="0" fontId="8" fillId="3" borderId="16" xfId="0" applyFont="1" applyFill="1" applyBorder="1" applyAlignment="1">
      <alignment horizontal="left" vertical="top" wrapText="1"/>
    </xf>
    <xf numFmtId="0" fontId="4" fillId="3" borderId="16" xfId="0" applyFont="1" applyFill="1" applyBorder="1" applyAlignment="1">
      <alignment vertical="center"/>
    </xf>
    <xf numFmtId="0" fontId="3" fillId="4" borderId="5" xfId="0" applyFont="1" applyFill="1" applyBorder="1" applyAlignment="1">
      <alignment horizontal="center" vertical="center" wrapText="1"/>
    </xf>
    <xf numFmtId="0" fontId="5" fillId="0" borderId="6" xfId="0" applyFont="1" applyBorder="1" applyAlignment="1">
      <alignment horizontal="left" vertical="top" wrapText="1"/>
    </xf>
    <xf numFmtId="0" fontId="5" fillId="0" borderId="7" xfId="0" applyFont="1" applyBorder="1" applyAlignment="1">
      <alignment vertical="top" wrapText="1"/>
    </xf>
    <xf numFmtId="0" fontId="14" fillId="0" borderId="10" xfId="0" applyFont="1" applyBorder="1" applyAlignment="1">
      <alignment horizontal="center" vertical="center"/>
    </xf>
    <xf numFmtId="0" fontId="15" fillId="4" borderId="11" xfId="0" applyFont="1" applyFill="1" applyBorder="1" applyAlignment="1">
      <alignment horizontal="left" vertical="top" wrapText="1"/>
    </xf>
    <xf numFmtId="0" fontId="10" fillId="4" borderId="11" xfId="0" applyFont="1" applyFill="1" applyBorder="1" applyAlignment="1">
      <alignment horizontal="left" vertical="top" wrapText="1"/>
    </xf>
    <xf numFmtId="0" fontId="16" fillId="4" borderId="11" xfId="0" applyFont="1" applyFill="1" applyBorder="1" applyAlignment="1">
      <alignment horizontal="left" vertical="top" wrapText="1"/>
    </xf>
    <xf numFmtId="0" fontId="10" fillId="4" borderId="16" xfId="0" applyFont="1" applyFill="1" applyBorder="1" applyAlignment="1">
      <alignment horizontal="left" vertical="top" wrapText="1"/>
    </xf>
    <xf numFmtId="14" fontId="6" fillId="3" borderId="19" xfId="0" applyNumberFormat="1" applyFont="1" applyFill="1" applyBorder="1" applyAlignment="1">
      <alignment horizontal="left" vertical="center" wrapText="1"/>
    </xf>
    <xf numFmtId="14" fontId="6" fillId="3" borderId="19" xfId="0" applyNumberFormat="1" applyFont="1" applyFill="1" applyBorder="1" applyAlignment="1">
      <alignment vertical="center"/>
    </xf>
    <xf numFmtId="0" fontId="5" fillId="0" borderId="7" xfId="0" applyFont="1" applyBorder="1" applyAlignment="1">
      <alignment horizontal="left" vertical="center" wrapText="1"/>
    </xf>
    <xf numFmtId="0" fontId="8" fillId="3" borderId="5" xfId="0" applyFont="1" applyFill="1" applyBorder="1" applyAlignment="1">
      <alignment horizontal="left" vertical="top" wrapText="1"/>
    </xf>
    <xf numFmtId="0" fontId="4" fillId="3" borderId="5" xfId="0" applyFont="1" applyFill="1" applyBorder="1" applyAlignment="1">
      <alignment vertical="center"/>
    </xf>
    <xf numFmtId="0" fontId="0" fillId="0" borderId="0" xfId="0" applyAlignment="1">
      <alignment vertical="center" wrapText="1"/>
    </xf>
    <xf numFmtId="0" fontId="14" fillId="4" borderId="10" xfId="0" applyFont="1" applyFill="1" applyBorder="1" applyAlignment="1">
      <alignment horizontal="center" vertical="center"/>
    </xf>
    <xf numFmtId="0" fontId="4" fillId="3" borderId="5" xfId="0" applyFont="1" applyFill="1" applyBorder="1" applyAlignment="1">
      <alignment horizontal="left" vertical="center" wrapText="1"/>
    </xf>
    <xf numFmtId="0" fontId="14" fillId="3" borderId="11" xfId="0" applyFont="1" applyFill="1" applyBorder="1" applyAlignment="1">
      <alignment horizontal="center" vertical="center"/>
    </xf>
    <xf numFmtId="0" fontId="5" fillId="0" borderId="6" xfId="0" applyFont="1" applyBorder="1" applyAlignment="1">
      <alignment vertical="center" wrapText="1"/>
    </xf>
    <xf numFmtId="0" fontId="6" fillId="0" borderId="6" xfId="0" applyFont="1" applyBorder="1" applyAlignment="1">
      <alignment vertical="top" wrapText="1"/>
    </xf>
    <xf numFmtId="0" fontId="17" fillId="0" borderId="6" xfId="0" applyFont="1" applyBorder="1" applyAlignment="1">
      <alignment horizontal="left" vertical="top" wrapText="1" shrinkToFit="1"/>
    </xf>
    <xf numFmtId="49" fontId="4" fillId="3" borderId="11" xfId="0" applyNumberFormat="1" applyFont="1" applyFill="1" applyBorder="1" applyAlignment="1">
      <alignment vertical="center" wrapText="1"/>
    </xf>
    <xf numFmtId="14" fontId="4" fillId="3" borderId="11" xfId="0" applyNumberFormat="1" applyFont="1" applyFill="1" applyBorder="1" applyAlignment="1">
      <alignment horizontal="center" vertical="center"/>
    </xf>
    <xf numFmtId="14" fontId="4" fillId="3" borderId="11" xfId="0" applyNumberFormat="1" applyFont="1" applyFill="1" applyBorder="1" applyAlignment="1">
      <alignment vertical="center"/>
    </xf>
    <xf numFmtId="0" fontId="18" fillId="3" borderId="11" xfId="0" applyFont="1" applyFill="1" applyBorder="1" applyAlignment="1">
      <alignment horizontal="center" vertical="center"/>
    </xf>
    <xf numFmtId="14" fontId="16" fillId="3" borderId="11" xfId="0" applyNumberFormat="1" applyFont="1" applyFill="1" applyBorder="1" applyAlignment="1">
      <alignment horizontal="center" vertical="center"/>
    </xf>
    <xf numFmtId="14" fontId="16" fillId="3" borderId="11" xfId="0" applyNumberFormat="1" applyFont="1" applyFill="1" applyBorder="1" applyAlignment="1">
      <alignment vertical="center"/>
    </xf>
    <xf numFmtId="0" fontId="19" fillId="3" borderId="11" xfId="0" applyFont="1" applyFill="1" applyBorder="1" applyAlignment="1">
      <alignment horizontal="center" vertical="center"/>
    </xf>
    <xf numFmtId="49" fontId="4" fillId="3" borderId="16" xfId="0" applyNumberFormat="1" applyFont="1" applyFill="1" applyBorder="1" applyAlignment="1">
      <alignment vertical="center" wrapText="1"/>
    </xf>
    <xf numFmtId="14" fontId="4" fillId="3" borderId="16" xfId="0" applyNumberFormat="1" applyFont="1" applyFill="1" applyBorder="1" applyAlignment="1">
      <alignment horizontal="center" vertical="center"/>
    </xf>
    <xf numFmtId="14" fontId="4" fillId="3" borderId="16" xfId="0" applyNumberFormat="1" applyFont="1" applyFill="1" applyBorder="1" applyAlignment="1">
      <alignment vertical="center"/>
    </xf>
    <xf numFmtId="0" fontId="6" fillId="4" borderId="5" xfId="0" applyFont="1" applyFill="1" applyBorder="1" applyAlignment="1">
      <alignment vertical="center" wrapText="1"/>
    </xf>
    <xf numFmtId="49" fontId="6" fillId="4" borderId="5" xfId="0" applyNumberFormat="1" applyFont="1" applyFill="1" applyBorder="1" applyAlignment="1">
      <alignment vertical="center" wrapText="1"/>
    </xf>
    <xf numFmtId="14" fontId="4" fillId="4" borderId="5" xfId="0" applyNumberFormat="1" applyFont="1" applyFill="1" applyBorder="1" applyAlignment="1">
      <alignment vertical="center"/>
    </xf>
    <xf numFmtId="0" fontId="20" fillId="4" borderId="5" xfId="0" applyFont="1" applyFill="1" applyBorder="1" applyAlignment="1">
      <alignment horizontal="left" vertical="top" wrapText="1"/>
    </xf>
    <xf numFmtId="0" fontId="6" fillId="4" borderId="5" xfId="0" applyFont="1" applyFill="1" applyBorder="1" applyAlignment="1">
      <alignment horizontal="left" vertical="top" wrapText="1"/>
    </xf>
    <xf numFmtId="0" fontId="15" fillId="4" borderId="5" xfId="0" applyFont="1" applyFill="1" applyBorder="1" applyAlignment="1">
      <alignment horizontal="left" vertical="top" wrapText="1"/>
    </xf>
    <xf numFmtId="0" fontId="6" fillId="4" borderId="11" xfId="0" applyFont="1" applyFill="1" applyBorder="1" applyAlignment="1">
      <alignment vertical="center" wrapText="1"/>
    </xf>
    <xf numFmtId="14" fontId="4" fillId="4" borderId="11" xfId="0" applyNumberFormat="1" applyFont="1" applyFill="1" applyBorder="1" applyAlignment="1">
      <alignment vertical="center"/>
    </xf>
    <xf numFmtId="14" fontId="21" fillId="4" borderId="11" xfId="0" applyNumberFormat="1" applyFont="1" applyFill="1" applyBorder="1" applyAlignment="1">
      <alignment vertical="center"/>
    </xf>
    <xf numFmtId="0" fontId="6" fillId="4" borderId="16" xfId="0" applyFont="1" applyFill="1" applyBorder="1" applyAlignment="1">
      <alignment vertical="center" wrapText="1"/>
    </xf>
    <xf numFmtId="14" fontId="4" fillId="4" borderId="16" xfId="0" applyNumberFormat="1" applyFont="1" applyFill="1" applyBorder="1" applyAlignment="1">
      <alignment vertical="center"/>
    </xf>
    <xf numFmtId="0" fontId="15" fillId="4" borderId="16" xfId="0" applyFont="1" applyFill="1" applyBorder="1" applyAlignment="1">
      <alignment horizontal="left" vertical="top" wrapText="1"/>
    </xf>
    <xf numFmtId="0" fontId="6" fillId="3" borderId="19" xfId="0" applyFont="1" applyFill="1" applyBorder="1" applyAlignment="1">
      <alignment vertical="center" wrapText="1"/>
    </xf>
    <xf numFmtId="49" fontId="6" fillId="3" borderId="19" xfId="0" applyNumberFormat="1" applyFont="1" applyFill="1" applyBorder="1" applyAlignment="1">
      <alignment vertical="center" wrapText="1"/>
    </xf>
    <xf numFmtId="14" fontId="6" fillId="3" borderId="19" xfId="0" applyNumberFormat="1" applyFont="1" applyFill="1" applyBorder="1" applyAlignment="1">
      <alignment horizontal="center" vertical="center"/>
    </xf>
    <xf numFmtId="14" fontId="4" fillId="3" borderId="19" xfId="0" applyNumberFormat="1" applyFont="1" applyFill="1" applyBorder="1" applyAlignment="1">
      <alignment vertical="center"/>
    </xf>
    <xf numFmtId="0" fontId="7" fillId="3" borderId="19" xfId="0" applyFont="1" applyFill="1" applyBorder="1" applyAlignment="1">
      <alignment horizontal="center" vertical="center"/>
    </xf>
    <xf numFmtId="0" fontId="6" fillId="3" borderId="5" xfId="0" applyFont="1" applyFill="1" applyBorder="1" applyAlignment="1">
      <alignment horizontal="left" vertical="top" wrapText="1"/>
    </xf>
    <xf numFmtId="0" fontId="15" fillId="3" borderId="5" xfId="0" applyFont="1" applyFill="1" applyBorder="1" applyAlignment="1">
      <alignment horizontal="left" vertical="top" wrapText="1"/>
    </xf>
    <xf numFmtId="0" fontId="6" fillId="3" borderId="11" xfId="0" applyFont="1" applyFill="1" applyBorder="1" applyAlignment="1">
      <alignment vertical="center" wrapText="1"/>
    </xf>
    <xf numFmtId="0" fontId="15" fillId="3" borderId="11" xfId="0" applyFont="1" applyFill="1" applyBorder="1" applyAlignment="1">
      <alignment horizontal="left" vertical="top" wrapText="1"/>
    </xf>
    <xf numFmtId="14" fontId="21" fillId="3" borderId="11" xfId="0" applyNumberFormat="1" applyFont="1" applyFill="1" applyBorder="1" applyAlignment="1">
      <alignment vertical="center"/>
    </xf>
    <xf numFmtId="0" fontId="6" fillId="3" borderId="16" xfId="0" applyFont="1" applyFill="1" applyBorder="1" applyAlignment="1">
      <alignment vertical="center" wrapText="1"/>
    </xf>
    <xf numFmtId="0" fontId="15" fillId="3" borderId="16" xfId="0" applyFont="1" applyFill="1" applyBorder="1" applyAlignment="1">
      <alignment horizontal="left" vertical="top" wrapText="1"/>
    </xf>
    <xf numFmtId="0" fontId="6" fillId="4" borderId="5" xfId="0" applyFont="1" applyFill="1" applyBorder="1" applyAlignment="1">
      <alignment horizontal="left" vertical="center" wrapText="1"/>
    </xf>
    <xf numFmtId="0" fontId="6" fillId="3" borderId="5" xfId="0" applyFont="1" applyFill="1" applyBorder="1" applyAlignment="1">
      <alignment horizontal="left" vertical="center" wrapText="1"/>
    </xf>
    <xf numFmtId="14" fontId="11" fillId="3" borderId="0" xfId="0" applyNumberFormat="1" applyFont="1" applyFill="1" applyAlignment="1">
      <alignment horizontal="center" vertical="center"/>
    </xf>
    <xf numFmtId="0" fontId="12" fillId="3" borderId="0" xfId="0" applyFont="1" applyFill="1" applyAlignment="1">
      <alignment horizontal="center" vertical="center"/>
    </xf>
    <xf numFmtId="0" fontId="11" fillId="3" borderId="0" xfId="0" applyFont="1" applyFill="1" applyAlignment="1">
      <alignment horizontal="left" vertical="top" wrapText="1"/>
    </xf>
    <xf numFmtId="0" fontId="22" fillId="0" borderId="0" xfId="0" applyFont="1"/>
    <xf numFmtId="49" fontId="4" fillId="4" borderId="11" xfId="0" applyNumberFormat="1" applyFont="1" applyFill="1" applyBorder="1" applyAlignment="1">
      <alignment vertical="center" wrapText="1"/>
    </xf>
    <xf numFmtId="14" fontId="4" fillId="4" borderId="11" xfId="0" applyNumberFormat="1" applyFont="1" applyFill="1" applyBorder="1" applyAlignment="1">
      <alignment horizontal="center" vertical="center"/>
    </xf>
    <xf numFmtId="0" fontId="3" fillId="4" borderId="10" xfId="0" applyFont="1" applyFill="1" applyBorder="1" applyAlignment="1">
      <alignment horizontal="center" vertical="center"/>
    </xf>
    <xf numFmtId="49" fontId="4" fillId="4" borderId="16" xfId="0" applyNumberFormat="1" applyFont="1" applyFill="1" applyBorder="1" applyAlignment="1">
      <alignment vertical="center" wrapText="1"/>
    </xf>
    <xf numFmtId="14" fontId="4" fillId="4" borderId="16" xfId="0" applyNumberFormat="1" applyFont="1" applyFill="1" applyBorder="1" applyAlignment="1">
      <alignment horizontal="center" vertical="center"/>
    </xf>
    <xf numFmtId="0" fontId="3" fillId="4" borderId="15" xfId="0" applyFont="1" applyFill="1" applyBorder="1" applyAlignment="1">
      <alignment horizontal="center" vertical="center"/>
    </xf>
    <xf numFmtId="0" fontId="10" fillId="3" borderId="5" xfId="0" applyFont="1" applyFill="1" applyBorder="1" applyAlignment="1">
      <alignment horizontal="left" vertical="top" wrapText="1"/>
    </xf>
    <xf numFmtId="0" fontId="7" fillId="3" borderId="11" xfId="0" applyFont="1" applyFill="1" applyBorder="1" applyAlignment="1">
      <alignment horizontal="center" vertical="center" wrapText="1"/>
    </xf>
    <xf numFmtId="0" fontId="15" fillId="3" borderId="11" xfId="0" applyFont="1" applyFill="1" applyBorder="1" applyAlignment="1">
      <alignment horizontal="left" vertical="center" wrapText="1"/>
    </xf>
    <xf numFmtId="0" fontId="7" fillId="4" borderId="11" xfId="0" applyFont="1" applyFill="1" applyBorder="1" applyAlignment="1">
      <alignment horizontal="center" vertical="center"/>
    </xf>
    <xf numFmtId="0" fontId="7" fillId="4" borderId="5"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4" borderId="11" xfId="0" applyFont="1" applyFill="1" applyBorder="1" applyAlignment="1">
      <alignment horizontal="center" vertical="center" wrapText="1"/>
    </xf>
    <xf numFmtId="0" fontId="15" fillId="0" borderId="11" xfId="0" applyFont="1" applyBorder="1" applyAlignment="1">
      <alignment horizontal="left" vertical="center" wrapText="1"/>
    </xf>
    <xf numFmtId="14" fontId="23" fillId="4" borderId="11" xfId="0" applyNumberFormat="1" applyFont="1" applyFill="1" applyBorder="1" applyAlignment="1">
      <alignment horizontal="center" vertical="center"/>
    </xf>
    <xf numFmtId="14" fontId="23" fillId="4" borderId="11" xfId="0" applyNumberFormat="1" applyFont="1" applyFill="1" applyBorder="1" applyAlignment="1">
      <alignment horizontal="center" vertical="center" wrapText="1"/>
    </xf>
    <xf numFmtId="0" fontId="23" fillId="5" borderId="0" xfId="0" applyFont="1" applyFill="1" applyAlignment="1">
      <alignment vertical="top" wrapText="1"/>
    </xf>
    <xf numFmtId="0" fontId="7" fillId="3" borderId="5" xfId="0" applyFont="1" applyFill="1" applyBorder="1" applyAlignment="1">
      <alignment horizontal="center" vertical="center" wrapText="1"/>
    </xf>
    <xf numFmtId="0" fontId="24" fillId="4" borderId="10" xfId="0" applyFont="1" applyFill="1" applyBorder="1" applyAlignment="1">
      <alignment horizontal="center" vertical="center"/>
    </xf>
    <xf numFmtId="14" fontId="7" fillId="3" borderId="11" xfId="0" applyNumberFormat="1" applyFont="1" applyFill="1" applyBorder="1" applyAlignment="1">
      <alignment vertical="center"/>
    </xf>
    <xf numFmtId="14" fontId="7" fillId="4" borderId="11" xfId="0" applyNumberFormat="1" applyFont="1" applyFill="1" applyBorder="1" applyAlignment="1">
      <alignment vertical="center"/>
    </xf>
    <xf numFmtId="0" fontId="23" fillId="0" borderId="5" xfId="0" applyFont="1" applyBorder="1" applyAlignment="1">
      <alignment horizontal="left" vertical="top" wrapText="1"/>
    </xf>
    <xf numFmtId="0" fontId="15" fillId="0" borderId="11" xfId="0" applyFont="1" applyBorder="1" applyAlignment="1">
      <alignment horizontal="left" vertical="top" wrapText="1"/>
    </xf>
    <xf numFmtId="14" fontId="5" fillId="4" borderId="11" xfId="0" applyNumberFormat="1" applyFont="1" applyFill="1" applyBorder="1" applyAlignment="1">
      <alignment horizontal="center" vertical="center"/>
    </xf>
    <xf numFmtId="14" fontId="5" fillId="4" borderId="11" xfId="0" applyNumberFormat="1" applyFont="1" applyFill="1" applyBorder="1" applyAlignment="1">
      <alignment vertical="center"/>
    </xf>
    <xf numFmtId="0" fontId="5" fillId="4" borderId="11" xfId="0" applyFont="1" applyFill="1" applyBorder="1" applyAlignment="1">
      <alignment horizontal="left" vertical="top" wrapText="1"/>
    </xf>
    <xf numFmtId="0" fontId="6" fillId="0" borderId="5" xfId="0" applyFont="1" applyBorder="1" applyAlignment="1">
      <alignment horizontal="left" vertical="top" wrapText="1"/>
    </xf>
    <xf numFmtId="0" fontId="23" fillId="4" borderId="5" xfId="0" applyFont="1" applyFill="1" applyBorder="1" applyAlignment="1">
      <alignment horizontal="left" vertical="center" wrapText="1"/>
    </xf>
    <xf numFmtId="0" fontId="28" fillId="5" borderId="0" xfId="0" applyFont="1" applyFill="1"/>
    <xf numFmtId="0" fontId="7" fillId="0" borderId="19" xfId="0" applyFont="1" applyBorder="1" applyAlignment="1">
      <alignment horizontal="center" vertical="center"/>
    </xf>
    <xf numFmtId="0" fontId="7" fillId="0" borderId="11" xfId="0" applyFont="1" applyBorder="1" applyAlignment="1">
      <alignment horizontal="center" vertical="center"/>
    </xf>
    <xf numFmtId="0" fontId="3" fillId="0" borderId="11" xfId="0" applyFont="1" applyBorder="1" applyAlignment="1">
      <alignment horizontal="center" vertical="center" wrapText="1"/>
    </xf>
    <xf numFmtId="0" fontId="11" fillId="0" borderId="11" xfId="0" applyFont="1" applyBorder="1" applyAlignment="1">
      <alignment horizontal="left" vertical="top" wrapText="1"/>
    </xf>
    <xf numFmtId="0" fontId="0" fillId="0" borderId="5" xfId="0" applyBorder="1" applyAlignment="1">
      <alignment vertical="center" wrapText="1"/>
    </xf>
    <xf numFmtId="0" fontId="6" fillId="4" borderId="24" xfId="0" applyFont="1" applyFill="1" applyBorder="1" applyAlignment="1">
      <alignment horizontal="left" vertical="top" wrapText="1"/>
    </xf>
    <xf numFmtId="0" fontId="15" fillId="3" borderId="12" xfId="0" applyFont="1" applyFill="1" applyBorder="1" applyAlignment="1">
      <alignment horizontal="left" vertical="top" wrapText="1"/>
    </xf>
    <xf numFmtId="0" fontId="15" fillId="4" borderId="11" xfId="0" applyFont="1" applyFill="1" applyBorder="1" applyAlignment="1">
      <alignment horizontal="left" vertical="center" wrapText="1"/>
    </xf>
    <xf numFmtId="0" fontId="6" fillId="4" borderId="12" xfId="0" applyFont="1" applyFill="1" applyBorder="1" applyAlignment="1">
      <alignment horizontal="left" vertical="top" wrapText="1"/>
    </xf>
    <xf numFmtId="14" fontId="6" fillId="3" borderId="5" xfId="0" applyNumberFormat="1" applyFont="1" applyFill="1" applyBorder="1" applyAlignment="1">
      <alignment horizontal="center" vertical="center"/>
    </xf>
    <xf numFmtId="0" fontId="6" fillId="3" borderId="12" xfId="0" applyFont="1" applyFill="1" applyBorder="1" applyAlignment="1">
      <alignment horizontal="left" vertical="top" wrapText="1"/>
    </xf>
    <xf numFmtId="0" fontId="23" fillId="0" borderId="0" xfId="0" applyFont="1" applyAlignment="1">
      <alignment vertical="top" wrapText="1"/>
    </xf>
    <xf numFmtId="0" fontId="11" fillId="3" borderId="5" xfId="0" applyFont="1" applyFill="1" applyBorder="1" applyAlignment="1">
      <alignment horizontal="left" vertical="top" wrapText="1"/>
    </xf>
    <xf numFmtId="0" fontId="15" fillId="4" borderId="12" xfId="0" applyFont="1" applyFill="1" applyBorder="1" applyAlignment="1">
      <alignment horizontal="left" vertical="top" wrapText="1"/>
    </xf>
    <xf numFmtId="0" fontId="6" fillId="0" borderId="19" xfId="0" applyFont="1" applyBorder="1" applyAlignment="1">
      <alignment vertical="center" wrapText="1"/>
    </xf>
    <xf numFmtId="49" fontId="6" fillId="0" borderId="19" xfId="0" applyNumberFormat="1" applyFont="1" applyBorder="1" applyAlignment="1">
      <alignment vertical="center" wrapText="1"/>
    </xf>
    <xf numFmtId="14" fontId="6" fillId="0" borderId="19" xfId="0" applyNumberFormat="1" applyFont="1" applyBorder="1" applyAlignment="1">
      <alignment horizontal="center" vertical="center"/>
    </xf>
    <xf numFmtId="14" fontId="6" fillId="0" borderId="19" xfId="0" applyNumberFormat="1" applyFont="1" applyBorder="1" applyAlignment="1">
      <alignment vertical="center"/>
    </xf>
    <xf numFmtId="0" fontId="6" fillId="3" borderId="5" xfId="0" applyFont="1" applyFill="1" applyBorder="1" applyAlignment="1">
      <alignment vertical="center" wrapText="1"/>
    </xf>
    <xf numFmtId="49" fontId="6" fillId="3" borderId="5" xfId="0" applyNumberFormat="1" applyFont="1" applyFill="1" applyBorder="1" applyAlignment="1">
      <alignment horizontal="center" vertical="center" wrapText="1"/>
    </xf>
    <xf numFmtId="14" fontId="6" fillId="3" borderId="5" xfId="0" applyNumberFormat="1" applyFont="1" applyFill="1" applyBorder="1" applyAlignment="1">
      <alignment vertical="center"/>
    </xf>
    <xf numFmtId="0" fontId="7" fillId="3" borderId="4" xfId="0" applyFont="1" applyFill="1" applyBorder="1" applyAlignment="1">
      <alignment horizontal="center" vertical="center"/>
    </xf>
    <xf numFmtId="0" fontId="7" fillId="3" borderId="10" xfId="0" applyFont="1" applyFill="1" applyBorder="1" applyAlignment="1">
      <alignment horizontal="center" vertical="center"/>
    </xf>
    <xf numFmtId="0" fontId="6" fillId="3" borderId="11" xfId="0" applyFont="1" applyFill="1" applyBorder="1" applyAlignment="1">
      <alignment horizontal="left" vertical="top" wrapText="1"/>
    </xf>
    <xf numFmtId="0" fontId="29" fillId="7" borderId="25" xfId="0" applyFont="1" applyFill="1" applyBorder="1" applyAlignment="1">
      <alignment horizontal="left" vertical="center" wrapText="1"/>
    </xf>
    <xf numFmtId="0" fontId="6" fillId="0" borderId="5" xfId="0" applyFont="1" applyBorder="1" applyAlignment="1">
      <alignment horizontal="left" vertical="center" wrapText="1"/>
    </xf>
    <xf numFmtId="14" fontId="0" fillId="4" borderId="5" xfId="0" applyNumberFormat="1" applyFill="1" applyBorder="1" applyAlignment="1">
      <alignment horizontal="center" vertical="center"/>
    </xf>
    <xf numFmtId="49" fontId="6" fillId="4" borderId="5" xfId="0" applyNumberFormat="1" applyFont="1" applyFill="1" applyBorder="1" applyAlignment="1">
      <alignment vertical="top" wrapText="1"/>
    </xf>
    <xf numFmtId="14" fontId="6" fillId="4" borderId="5" xfId="0" applyNumberFormat="1" applyFont="1" applyFill="1" applyBorder="1" applyAlignment="1">
      <alignment horizontal="center" vertical="top"/>
    </xf>
    <xf numFmtId="14" fontId="6" fillId="4" borderId="5" xfId="0" applyNumberFormat="1" applyFont="1" applyFill="1" applyBorder="1" applyAlignment="1">
      <alignment vertical="top"/>
    </xf>
    <xf numFmtId="0" fontId="7" fillId="4" borderId="4" xfId="0" applyFont="1" applyFill="1" applyBorder="1" applyAlignment="1">
      <alignment horizontal="center" vertical="top"/>
    </xf>
    <xf numFmtId="0" fontId="15" fillId="4" borderId="24" xfId="0" applyFont="1" applyFill="1" applyBorder="1" applyAlignment="1">
      <alignment horizontal="left" vertical="top" wrapText="1"/>
    </xf>
    <xf numFmtId="49" fontId="6" fillId="3" borderId="5" xfId="0" applyNumberFormat="1" applyFont="1" applyFill="1" applyBorder="1" applyAlignment="1">
      <alignment vertical="top" wrapText="1"/>
    </xf>
    <xf numFmtId="14" fontId="6" fillId="3" borderId="5" xfId="0" applyNumberFormat="1" applyFont="1" applyFill="1" applyBorder="1" applyAlignment="1">
      <alignment horizontal="center" vertical="top"/>
    </xf>
    <xf numFmtId="14" fontId="6" fillId="3" borderId="11" xfId="0" applyNumberFormat="1" applyFont="1" applyFill="1" applyBorder="1" applyAlignment="1">
      <alignment vertical="top"/>
    </xf>
    <xf numFmtId="0" fontId="7" fillId="3" borderId="10" xfId="0" applyFont="1" applyFill="1" applyBorder="1" applyAlignment="1">
      <alignment horizontal="center" vertical="top"/>
    </xf>
    <xf numFmtId="14" fontId="6" fillId="4" borderId="11" xfId="0" applyNumberFormat="1" applyFont="1" applyFill="1" applyBorder="1" applyAlignment="1">
      <alignment vertical="top"/>
    </xf>
    <xf numFmtId="0" fontId="7" fillId="4" borderId="10" xfId="0" applyFont="1" applyFill="1" applyBorder="1" applyAlignment="1">
      <alignment horizontal="center" vertical="top"/>
    </xf>
    <xf numFmtId="49" fontId="6" fillId="4" borderId="11" xfId="0" applyNumberFormat="1" applyFont="1" applyFill="1" applyBorder="1" applyAlignment="1">
      <alignment vertical="top" wrapText="1"/>
    </xf>
    <xf numFmtId="0" fontId="8" fillId="0" borderId="5" xfId="0" applyFont="1" applyBorder="1" applyAlignment="1">
      <alignment horizontal="left" vertical="top" wrapText="1"/>
    </xf>
    <xf numFmtId="0" fontId="7" fillId="0" borderId="10" xfId="0" applyFont="1" applyBorder="1" applyAlignment="1">
      <alignment horizontal="center" vertical="center"/>
    </xf>
    <xf numFmtId="49" fontId="6" fillId="3" borderId="11" xfId="0" applyNumberFormat="1" applyFont="1" applyFill="1" applyBorder="1" applyAlignment="1">
      <alignment vertical="top" wrapText="1"/>
    </xf>
    <xf numFmtId="14" fontId="7" fillId="3" borderId="11" xfId="0" applyNumberFormat="1" applyFont="1" applyFill="1" applyBorder="1" applyAlignment="1">
      <alignment horizontal="center" vertical="center"/>
    </xf>
    <xf numFmtId="14" fontId="12" fillId="3" borderId="11" xfId="0" applyNumberFormat="1" applyFont="1" applyFill="1" applyBorder="1" applyAlignment="1">
      <alignment horizontal="center" vertical="center"/>
    </xf>
    <xf numFmtId="49" fontId="6" fillId="4" borderId="16" xfId="0" applyNumberFormat="1" applyFont="1" applyFill="1" applyBorder="1" applyAlignment="1">
      <alignment vertical="top" wrapText="1"/>
    </xf>
    <xf numFmtId="14" fontId="6" fillId="4" borderId="16" xfId="0" applyNumberFormat="1" applyFont="1" applyFill="1" applyBorder="1" applyAlignment="1">
      <alignment vertical="top"/>
    </xf>
    <xf numFmtId="0" fontId="7" fillId="4" borderId="15" xfId="0" applyFont="1" applyFill="1" applyBorder="1" applyAlignment="1">
      <alignment horizontal="center" vertical="top"/>
    </xf>
    <xf numFmtId="0" fontId="15" fillId="4" borderId="17" xfId="0" applyFont="1" applyFill="1" applyBorder="1" applyAlignment="1">
      <alignment horizontal="left" vertical="top" wrapText="1"/>
    </xf>
    <xf numFmtId="14" fontId="29" fillId="4" borderId="11" xfId="0" applyNumberFormat="1" applyFont="1" applyFill="1" applyBorder="1" applyAlignment="1">
      <alignment horizontal="center" vertical="center"/>
    </xf>
    <xf numFmtId="14" fontId="29" fillId="4" borderId="11" xfId="0" applyNumberFormat="1" applyFont="1" applyFill="1" applyBorder="1" applyAlignment="1">
      <alignment vertical="center"/>
    </xf>
    <xf numFmtId="0" fontId="7" fillId="0" borderId="15" xfId="0" applyFont="1" applyBorder="1" applyAlignment="1">
      <alignment horizontal="center" vertical="top"/>
    </xf>
    <xf numFmtId="0" fontId="3" fillId="3" borderId="10" xfId="0" applyFont="1" applyFill="1" applyBorder="1" applyAlignment="1">
      <alignment horizontal="center" vertical="center" wrapText="1"/>
    </xf>
    <xf numFmtId="0" fontId="4" fillId="3" borderId="12" xfId="0" applyFont="1" applyFill="1" applyBorder="1" applyAlignment="1">
      <alignment vertical="center" wrapText="1"/>
    </xf>
    <xf numFmtId="14" fontId="29" fillId="3" borderId="11" xfId="0" applyNumberFormat="1" applyFont="1" applyFill="1" applyBorder="1" applyAlignment="1">
      <alignment horizontal="center" vertical="center"/>
    </xf>
    <xf numFmtId="14" fontId="29" fillId="3" borderId="11" xfId="0" applyNumberFormat="1" applyFont="1" applyFill="1" applyBorder="1" applyAlignment="1">
      <alignment vertical="center"/>
    </xf>
    <xf numFmtId="0" fontId="31" fillId="4" borderId="10" xfId="0" applyFont="1" applyFill="1" applyBorder="1" applyAlignment="1">
      <alignment horizontal="center" vertical="center"/>
    </xf>
    <xf numFmtId="14" fontId="16" fillId="4" borderId="11" xfId="0" applyNumberFormat="1" applyFont="1" applyFill="1" applyBorder="1" applyAlignment="1">
      <alignment horizontal="center" vertical="center"/>
    </xf>
    <xf numFmtId="14" fontId="16" fillId="4" borderId="11" xfId="0" applyNumberFormat="1" applyFont="1" applyFill="1" applyBorder="1" applyAlignment="1">
      <alignment vertical="center"/>
    </xf>
    <xf numFmtId="0" fontId="19" fillId="4" borderId="10" xfId="0" applyFont="1" applyFill="1" applyBorder="1" applyAlignment="1">
      <alignment horizontal="center" vertical="center"/>
    </xf>
    <xf numFmtId="0" fontId="3" fillId="4" borderId="26" xfId="0" applyFont="1" applyFill="1" applyBorder="1" applyAlignment="1">
      <alignment horizontal="center" vertical="center" wrapText="1"/>
    </xf>
    <xf numFmtId="0" fontId="4" fillId="4" borderId="26" xfId="0" applyFont="1" applyFill="1" applyBorder="1" applyAlignment="1">
      <alignment vertical="center" wrapText="1"/>
    </xf>
    <xf numFmtId="49" fontId="4" fillId="4" borderId="26" xfId="0" applyNumberFormat="1" applyFont="1" applyFill="1" applyBorder="1" applyAlignment="1">
      <alignment vertical="center" wrapText="1"/>
    </xf>
    <xf numFmtId="14" fontId="4" fillId="4" borderId="26" xfId="0" applyNumberFormat="1" applyFont="1" applyFill="1" applyBorder="1" applyAlignment="1">
      <alignment horizontal="center" vertical="center"/>
    </xf>
    <xf numFmtId="14" fontId="4" fillId="4" borderId="26" xfId="0" applyNumberFormat="1" applyFont="1" applyFill="1" applyBorder="1" applyAlignment="1">
      <alignment vertical="center"/>
    </xf>
    <xf numFmtId="0" fontId="3" fillId="4" borderId="27" xfId="0" applyFont="1" applyFill="1" applyBorder="1" applyAlignment="1">
      <alignment horizontal="center" vertical="center"/>
    </xf>
    <xf numFmtId="0" fontId="13" fillId="4" borderId="26" xfId="0" applyFont="1" applyFill="1" applyBorder="1" applyAlignment="1">
      <alignment horizontal="left" vertical="top" wrapText="1"/>
    </xf>
    <xf numFmtId="0" fontId="3" fillId="3" borderId="28" xfId="0" applyFont="1" applyFill="1" applyBorder="1" applyAlignment="1">
      <alignment horizontal="center" vertical="center" wrapText="1"/>
    </xf>
    <xf numFmtId="0" fontId="6" fillId="3" borderId="28" xfId="0" applyFont="1" applyFill="1" applyBorder="1" applyAlignment="1">
      <alignment vertical="center" wrapText="1"/>
    </xf>
    <xf numFmtId="49" fontId="6" fillId="3" borderId="28" xfId="0" applyNumberFormat="1" applyFont="1" applyFill="1" applyBorder="1" applyAlignment="1">
      <alignment horizontal="center" vertical="center" wrapText="1"/>
    </xf>
    <xf numFmtId="14" fontId="6" fillId="3" borderId="28" xfId="0" applyNumberFormat="1" applyFont="1" applyFill="1" applyBorder="1" applyAlignment="1">
      <alignment horizontal="center" vertical="center"/>
    </xf>
    <xf numFmtId="14" fontId="6" fillId="3" borderId="28" xfId="0" applyNumberFormat="1" applyFont="1" applyFill="1" applyBorder="1" applyAlignment="1">
      <alignment vertical="center"/>
    </xf>
    <xf numFmtId="0" fontId="7" fillId="3" borderId="28" xfId="0" applyFont="1" applyFill="1" applyBorder="1" applyAlignment="1">
      <alignment horizontal="center" vertical="center"/>
    </xf>
    <xf numFmtId="0" fontId="6" fillId="3" borderId="28" xfId="0" applyFont="1" applyFill="1" applyBorder="1" applyAlignment="1">
      <alignment horizontal="left" vertical="center" wrapText="1"/>
    </xf>
    <xf numFmtId="0" fontId="15" fillId="3" borderId="24" xfId="0" applyFont="1" applyFill="1" applyBorder="1" applyAlignment="1">
      <alignment horizontal="left" vertical="top" wrapText="1"/>
    </xf>
    <xf numFmtId="14" fontId="11" fillId="3" borderId="28" xfId="0" applyNumberFormat="1" applyFont="1" applyFill="1" applyBorder="1" applyAlignment="1">
      <alignment horizontal="center" vertical="center"/>
    </xf>
    <xf numFmtId="14" fontId="11" fillId="3" borderId="28" xfId="0" applyNumberFormat="1" applyFont="1" applyFill="1" applyBorder="1" applyAlignment="1">
      <alignment vertical="center"/>
    </xf>
    <xf numFmtId="0" fontId="12" fillId="3" borderId="28" xfId="0" applyFont="1" applyFill="1" applyBorder="1" applyAlignment="1">
      <alignment horizontal="center" vertical="center"/>
    </xf>
    <xf numFmtId="0" fontId="11" fillId="3" borderId="28" xfId="0" applyFont="1" applyFill="1" applyBorder="1" applyAlignment="1">
      <alignment horizontal="left" vertical="center" wrapText="1"/>
    </xf>
    <xf numFmtId="0" fontId="10" fillId="3" borderId="11" xfId="0" applyFont="1" applyFill="1" applyBorder="1" applyAlignment="1">
      <alignment horizontal="justify" vertical="top" wrapText="1"/>
    </xf>
    <xf numFmtId="0" fontId="10" fillId="3" borderId="16" xfId="0" applyFont="1" applyFill="1" applyBorder="1" applyAlignment="1">
      <alignment horizontal="justify" vertical="top" wrapText="1"/>
    </xf>
    <xf numFmtId="49" fontId="4" fillId="4" borderId="5" xfId="0" applyNumberFormat="1" applyFont="1" applyFill="1" applyBorder="1" applyAlignment="1">
      <alignment vertical="center" wrapText="1"/>
    </xf>
    <xf numFmtId="14" fontId="4" fillId="4" borderId="5" xfId="0" applyNumberFormat="1" applyFont="1" applyFill="1" applyBorder="1" applyAlignment="1">
      <alignment horizontal="center" vertical="center"/>
    </xf>
    <xf numFmtId="0" fontId="3" fillId="4" borderId="4" xfId="0" applyFont="1" applyFill="1" applyBorder="1" applyAlignment="1">
      <alignment horizontal="center" vertical="center"/>
    </xf>
    <xf numFmtId="0" fontId="4" fillId="4" borderId="5" xfId="0" applyFont="1" applyFill="1" applyBorder="1" applyAlignment="1">
      <alignment horizontal="left" vertical="center" wrapText="1"/>
    </xf>
    <xf numFmtId="0" fontId="10" fillId="4" borderId="5" xfId="0" applyFont="1" applyFill="1" applyBorder="1" applyAlignment="1">
      <alignment horizontal="left" vertical="top" wrapText="1"/>
    </xf>
    <xf numFmtId="0" fontId="10" fillId="4" borderId="5" xfId="0" applyFont="1" applyFill="1" applyBorder="1" applyAlignment="1">
      <alignment horizontal="justify" vertical="top" wrapText="1"/>
    </xf>
    <xf numFmtId="0" fontId="10" fillId="4" borderId="11" xfId="0" applyFont="1" applyFill="1" applyBorder="1" applyAlignment="1">
      <alignment horizontal="justify" vertical="top" wrapText="1"/>
    </xf>
    <xf numFmtId="0" fontId="10" fillId="4" borderId="16" xfId="0" applyFont="1" applyFill="1" applyBorder="1" applyAlignment="1">
      <alignment horizontal="justify" vertical="top" wrapText="1"/>
    </xf>
    <xf numFmtId="49" fontId="4" fillId="3" borderId="19" xfId="0" applyNumberFormat="1" applyFont="1" applyFill="1" applyBorder="1" applyAlignment="1">
      <alignment vertical="center" wrapText="1"/>
    </xf>
    <xf numFmtId="14" fontId="4" fillId="3" borderId="19" xfId="0" applyNumberFormat="1" applyFont="1" applyFill="1" applyBorder="1" applyAlignment="1">
      <alignment horizontal="center" vertical="center"/>
    </xf>
    <xf numFmtId="0" fontId="3" fillId="3" borderId="19" xfId="0" applyFont="1" applyFill="1" applyBorder="1" applyAlignment="1">
      <alignment horizontal="center" vertical="center"/>
    </xf>
    <xf numFmtId="0" fontId="10" fillId="3" borderId="5" xfId="0" applyFont="1" applyFill="1" applyBorder="1" applyAlignment="1">
      <alignment horizontal="justify" vertical="top" wrapText="1"/>
    </xf>
    <xf numFmtId="0" fontId="3" fillId="4" borderId="21"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4" borderId="26"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0" borderId="22" xfId="0" applyFont="1" applyBorder="1" applyAlignment="1">
      <alignment horizontal="center" vertical="center" wrapText="1"/>
    </xf>
    <xf numFmtId="0" fontId="3" fillId="4" borderId="22"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1" fillId="8" borderId="1" xfId="0" applyFont="1" applyFill="1" applyBorder="1" applyAlignment="1">
      <alignment horizontal="center" wrapText="1"/>
    </xf>
    <xf numFmtId="0" fontId="3" fillId="3" borderId="3"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4" xfId="0" applyFont="1" applyFill="1" applyBorder="1" applyAlignment="1">
      <alignment horizontal="center" vertical="center"/>
    </xf>
    <xf numFmtId="1" fontId="3" fillId="0" borderId="4" xfId="0" applyNumberFormat="1" applyFont="1" applyBorder="1" applyAlignment="1">
      <alignment horizontal="center" vertical="center"/>
    </xf>
    <xf numFmtId="1" fontId="3" fillId="0" borderId="10" xfId="0" applyNumberFormat="1" applyFont="1" applyBorder="1" applyAlignment="1">
      <alignment horizontal="center" vertical="center"/>
    </xf>
    <xf numFmtId="1" fontId="3" fillId="0" borderId="15" xfId="0" applyNumberFormat="1" applyFont="1" applyBorder="1" applyAlignment="1">
      <alignment horizontal="center" vertical="center"/>
    </xf>
    <xf numFmtId="0" fontId="4" fillId="4" borderId="8"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8" xfId="0" applyFont="1" applyFill="1" applyBorder="1" applyAlignment="1">
      <alignment horizontal="center" vertical="center" wrapText="1"/>
    </xf>
    <xf numFmtId="1" fontId="3" fillId="3" borderId="19" xfId="0" applyNumberFormat="1" applyFont="1" applyFill="1" applyBorder="1" applyAlignment="1">
      <alignment horizontal="center" vertical="center"/>
    </xf>
    <xf numFmtId="0" fontId="3" fillId="3" borderId="11" xfId="0" applyFont="1" applyFill="1" applyBorder="1" applyAlignment="1">
      <alignment horizontal="center" vertical="center"/>
    </xf>
    <xf numFmtId="0" fontId="3" fillId="3" borderId="16" xfId="0" applyFont="1" applyFill="1" applyBorder="1" applyAlignment="1">
      <alignment horizontal="center" vertical="center"/>
    </xf>
    <xf numFmtId="0" fontId="4" fillId="3" borderId="20"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3" fillId="4" borderId="3"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4" xfId="0" applyFont="1" applyFill="1" applyBorder="1" applyAlignment="1">
      <alignment horizontal="center" vertical="center"/>
    </xf>
    <xf numFmtId="14" fontId="0" fillId="4" borderId="21" xfId="0" applyNumberFormat="1" applyFill="1" applyBorder="1" applyAlignment="1">
      <alignment horizontal="center" vertical="center"/>
    </xf>
    <xf numFmtId="14" fontId="0" fillId="4" borderId="22" xfId="0" applyNumberFormat="1" applyFill="1" applyBorder="1" applyAlignment="1">
      <alignment horizontal="center" vertical="center"/>
    </xf>
    <xf numFmtId="14" fontId="0" fillId="4" borderId="23" xfId="0" applyNumberFormat="1" applyFill="1" applyBorder="1" applyAlignment="1">
      <alignment horizontal="center" vertical="center"/>
    </xf>
    <xf numFmtId="0" fontId="0" fillId="3" borderId="21" xfId="0" applyFill="1" applyBorder="1" applyAlignment="1">
      <alignment horizontal="center" vertical="center" wrapText="1"/>
    </xf>
    <xf numFmtId="0" fontId="0" fillId="3" borderId="22" xfId="0" applyFill="1" applyBorder="1" applyAlignment="1">
      <alignment horizontal="center" vertical="center" wrapText="1"/>
    </xf>
    <xf numFmtId="0" fontId="0" fillId="3" borderId="23" xfId="0" applyFill="1" applyBorder="1" applyAlignment="1">
      <alignment horizontal="center" vertical="center" wrapText="1"/>
    </xf>
    <xf numFmtId="49" fontId="0" fillId="3" borderId="21" xfId="0" applyNumberFormat="1" applyFill="1" applyBorder="1" applyAlignment="1">
      <alignment horizontal="center" vertical="center" wrapText="1"/>
    </xf>
    <xf numFmtId="49" fontId="0" fillId="3" borderId="22" xfId="0" applyNumberFormat="1" applyFill="1" applyBorder="1" applyAlignment="1">
      <alignment horizontal="center" vertical="center" wrapText="1"/>
    </xf>
    <xf numFmtId="49" fontId="0" fillId="3" borderId="23" xfId="0" applyNumberFormat="1" applyFill="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5" xfId="0" applyFont="1" applyBorder="1" applyAlignment="1">
      <alignment horizontal="center" vertical="center" wrapText="1"/>
    </xf>
    <xf numFmtId="0" fontId="3" fillId="4" borderId="21" xfId="0" applyFont="1" applyFill="1" applyBorder="1" applyAlignment="1">
      <alignment horizontal="center" vertical="center" wrapText="1"/>
    </xf>
    <xf numFmtId="0" fontId="0" fillId="0" borderId="22" xfId="0" applyBorder="1" applyAlignment="1">
      <alignment horizontal="center" vertical="center" wrapText="1"/>
    </xf>
    <xf numFmtId="0" fontId="0" fillId="0" borderId="19" xfId="0" applyBorder="1" applyAlignment="1">
      <alignment horizontal="center" vertical="center" wrapText="1"/>
    </xf>
    <xf numFmtId="1" fontId="3" fillId="3" borderId="20" xfId="0" applyNumberFormat="1" applyFont="1" applyFill="1" applyBorder="1" applyAlignment="1">
      <alignment horizontal="center" vertical="center"/>
    </xf>
    <xf numFmtId="0" fontId="3" fillId="3" borderId="10" xfId="0" applyFont="1" applyFill="1" applyBorder="1" applyAlignment="1">
      <alignment horizontal="center" vertical="center"/>
    </xf>
    <xf numFmtId="0" fontId="4" fillId="4" borderId="31"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30"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0" fillId="0" borderId="0" xfId="0" applyAlignment="1">
      <alignment wrapText="1"/>
    </xf>
    <xf numFmtId="0" fontId="1" fillId="2" borderId="33" xfId="0" applyFont="1" applyFill="1" applyBorder="1" applyAlignment="1">
      <alignment wrapText="1"/>
    </xf>
  </cellXfs>
  <cellStyles count="1">
    <cellStyle name="Normal" xfId="0" builtinId="0"/>
  </cellStyles>
  <dxfs count="52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ont>
        <color theme="0" tint="-4.9989318521683403E-2"/>
      </font>
    </dxf>
    <dxf>
      <fill>
        <patternFill>
          <bgColor rgb="FFFFFF00"/>
        </patternFill>
      </fill>
    </dxf>
    <dxf>
      <font>
        <color theme="0"/>
      </font>
    </dxf>
    <dxf>
      <fill>
        <patternFill>
          <bgColor rgb="FFFFFF00"/>
        </patternFill>
      </fill>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ont>
        <color theme="0" tint="-4.9989318521683403E-2"/>
      </font>
    </dxf>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ill>
        <patternFill>
          <bgColor rgb="FFFFFF00"/>
        </patternFill>
      </fill>
    </dxf>
    <dxf>
      <font>
        <color theme="0"/>
      </font>
    </dxf>
    <dxf>
      <fill>
        <patternFill>
          <bgColor rgb="FFFFFF00"/>
        </patternFill>
      </fill>
    </dxf>
    <dxf>
      <font>
        <color theme="0" tint="-4.9989318521683403E-2"/>
      </font>
    </dxf>
    <dxf>
      <font>
        <color theme="0"/>
      </font>
    </dxf>
    <dxf>
      <fill>
        <patternFill>
          <bgColor rgb="FFFFFF0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190500</xdr:colOff>
      <xdr:row>37</xdr:row>
      <xdr:rowOff>76200</xdr:rowOff>
    </xdr:from>
    <xdr:to>
      <xdr:col>10</xdr:col>
      <xdr:colOff>4055745</xdr:colOff>
      <xdr:row>37</xdr:row>
      <xdr:rowOff>1485900</xdr:rowOff>
    </xdr:to>
    <xdr:pic>
      <xdr:nvPicPr>
        <xdr:cNvPr id="2" name="Afbeelding 1">
          <a:extLst>
            <a:ext uri="{FF2B5EF4-FFF2-40B4-BE49-F238E27FC236}">
              <a16:creationId xmlns:a16="http://schemas.microsoft.com/office/drawing/2014/main" id="{9F6AFF6E-F734-48CD-B880-6C347E24AA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24950" y="11020425"/>
          <a:ext cx="386524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295275</xdr:colOff>
      <xdr:row>46</xdr:row>
      <xdr:rowOff>47626</xdr:rowOff>
    </xdr:from>
    <xdr:to>
      <xdr:col>10</xdr:col>
      <xdr:colOff>3901440</xdr:colOff>
      <xdr:row>46</xdr:row>
      <xdr:rowOff>1476376</xdr:rowOff>
    </xdr:to>
    <xdr:pic>
      <xdr:nvPicPr>
        <xdr:cNvPr id="3" name="Afbeelding 3">
          <a:extLst>
            <a:ext uri="{FF2B5EF4-FFF2-40B4-BE49-F238E27FC236}">
              <a16:creationId xmlns:a16="http://schemas.microsoft.com/office/drawing/2014/main" id="{CBA7B6DF-9A82-4E34-85D7-1BF0926159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229725" y="14430376"/>
          <a:ext cx="3606165"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434975</xdr:colOff>
      <xdr:row>64</xdr:row>
      <xdr:rowOff>69850</xdr:rowOff>
    </xdr:from>
    <xdr:to>
      <xdr:col>10</xdr:col>
      <xdr:colOff>4154805</xdr:colOff>
      <xdr:row>64</xdr:row>
      <xdr:rowOff>2238375</xdr:rowOff>
    </xdr:to>
    <xdr:pic>
      <xdr:nvPicPr>
        <xdr:cNvPr id="4" name="Afbeelding 10">
          <a:extLst>
            <a:ext uri="{FF2B5EF4-FFF2-40B4-BE49-F238E27FC236}">
              <a16:creationId xmlns:a16="http://schemas.microsoft.com/office/drawing/2014/main" id="{DA73EA20-3D0D-4F8A-9093-F8173048AC09}"/>
            </a:ext>
            <a:ext uri="{147F2762-F138-4A5C-976F-8EAC2B608ADB}">
              <a16:predDERef xmlns:a16="http://schemas.microsoft.com/office/drawing/2014/main" pred="{BF187DE4-79C7-C1D2-C608-B5080D381B2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369425" y="20129500"/>
          <a:ext cx="3719830" cy="2168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Jens-Olav Rundsag" id="{9E34E301-C60E-4D26-B74E-E564169B9FEB}" userId="jeru@equinor.com" providerId="PeoplePicker"/>
  <person displayName="Truls Kristian Ambjørnsen" id="{2A7276AD-5BCE-4ADF-9673-7A92A2C0CE1E}" userId="kriam@equinor.com" providerId="PeoplePicker"/>
  <person displayName="Wenche Kristine Rettedal" id="{612A6751-D20D-4AED-8F77-9BF87295CD98}" userId="S::WKR@equinor.com::62ad4248-0b00-4fce-aa8d-d334354cd38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N232" dT="2023-11-19T18:23:30.93" personId="{612A6751-D20D-4AED-8F77-9BF87295CD98}" id="{B0E53AF3-A29F-43C3-A9C5-67CD0E6099B3}">
    <text>@Truls Kristian Ambjørnsen kan du foreslå et svar her? Nr 27</text>
    <mentions>
      <mention mentionpersonId="{2A7276AD-5BCE-4ADF-9673-7A92A2C0CE1E}" mentionId="{86FAAFC5-B7D9-4C5B-B114-A121A6C0916A}" startIndex="0" length="26"/>
    </mentions>
  </threadedComment>
  <threadedComment ref="N333" dT="2023-11-19T18:34:38.59" personId="{612A6751-D20D-4AED-8F77-9BF87295CD98}" id="{179EF090-51FB-4FA9-ABD7-B9A42AB9824E}">
    <text>@Jens-Olav Rundsag har du input her/no 38?</text>
    <mentions>
      <mention mentionpersonId="{9E34E301-C60E-4D26-B74E-E564169B9FEB}" mentionId="{68A2D17D-85A8-4BD4-AA7C-5BC082AE47E2}" startIndex="0" length="18"/>
    </mentions>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BED38-0139-4CAC-87A6-6D2B35B19579}">
  <dimension ref="A1:C62"/>
  <sheetViews>
    <sheetView tabSelected="1" workbookViewId="0">
      <pane ySplit="1" topLeftCell="A2" activePane="bottomLeft" state="frozen"/>
      <selection pane="bottomLeft" activeCell="C2" sqref="C2"/>
    </sheetView>
  </sheetViews>
  <sheetFormatPr defaultRowHeight="14.25" x14ac:dyDescent="0.45"/>
  <cols>
    <col min="1" max="1" width="53.46484375" style="310" customWidth="1"/>
    <col min="2" max="2" width="48" style="310" customWidth="1"/>
    <col min="3" max="3" width="44.1328125" style="310" customWidth="1"/>
  </cols>
  <sheetData>
    <row r="1" spans="1:3" x14ac:dyDescent="0.45">
      <c r="A1" s="310" t="s">
        <v>373</v>
      </c>
      <c r="B1" s="310" t="s">
        <v>374</v>
      </c>
      <c r="C1" s="310" t="s">
        <v>375</v>
      </c>
    </row>
    <row r="2" spans="1:3" ht="409.5" x14ac:dyDescent="0.45">
      <c r="A2" s="310" t="s">
        <v>16</v>
      </c>
      <c r="B2" s="310" t="s">
        <v>376</v>
      </c>
      <c r="C2" s="310" t="s">
        <v>14</v>
      </c>
    </row>
    <row r="3" spans="1:3" ht="28.5" x14ac:dyDescent="0.45">
      <c r="A3" s="310" t="s">
        <v>25</v>
      </c>
      <c r="C3" s="310" t="s">
        <v>24</v>
      </c>
    </row>
    <row r="4" spans="1:3" ht="199.5" x14ac:dyDescent="0.45">
      <c r="A4" s="310" t="s">
        <v>32</v>
      </c>
      <c r="B4" s="310" t="s">
        <v>377</v>
      </c>
      <c r="C4" s="310" t="s">
        <v>31</v>
      </c>
    </row>
    <row r="5" spans="1:3" ht="28.5" x14ac:dyDescent="0.45">
      <c r="A5" s="310" t="s">
        <v>39</v>
      </c>
      <c r="C5" s="310" t="s">
        <v>38</v>
      </c>
    </row>
    <row r="6" spans="1:3" ht="270.75" x14ac:dyDescent="0.45">
      <c r="A6" s="310" t="s">
        <v>45</v>
      </c>
      <c r="B6" s="310" t="s">
        <v>378</v>
      </c>
      <c r="C6" s="310" t="s">
        <v>44</v>
      </c>
    </row>
    <row r="7" spans="1:3" ht="185.25" x14ac:dyDescent="0.45">
      <c r="A7" s="310" t="s">
        <v>50</v>
      </c>
      <c r="B7" s="310" t="s">
        <v>379</v>
      </c>
      <c r="C7" s="310" t="s">
        <v>49</v>
      </c>
    </row>
    <row r="8" spans="1:3" ht="156.75" x14ac:dyDescent="0.45">
      <c r="A8" s="310" t="s">
        <v>53</v>
      </c>
      <c r="B8" s="310" t="s">
        <v>380</v>
      </c>
      <c r="C8" s="310" t="s">
        <v>52</v>
      </c>
    </row>
    <row r="9" spans="1:3" ht="142.5" x14ac:dyDescent="0.45">
      <c r="A9" s="310" t="s">
        <v>57</v>
      </c>
      <c r="B9" s="310" t="s">
        <v>381</v>
      </c>
      <c r="C9" s="310" t="s">
        <v>56</v>
      </c>
    </row>
    <row r="10" spans="1:3" ht="256.5" x14ac:dyDescent="0.45">
      <c r="A10" s="310" t="s">
        <v>382</v>
      </c>
      <c r="B10" s="310" t="s">
        <v>383</v>
      </c>
      <c r="C10" s="310" t="s">
        <v>384</v>
      </c>
    </row>
    <row r="11" spans="1:3" ht="299.25" x14ac:dyDescent="0.45">
      <c r="A11" s="310" t="s">
        <v>385</v>
      </c>
      <c r="B11" s="310" t="s">
        <v>386</v>
      </c>
      <c r="C11" s="310" t="s">
        <v>387</v>
      </c>
    </row>
    <row r="12" spans="1:3" ht="285" x14ac:dyDescent="0.45">
      <c r="A12" s="310" t="s">
        <v>76</v>
      </c>
      <c r="B12" s="310" t="s">
        <v>388</v>
      </c>
      <c r="C12" s="310" t="s">
        <v>389</v>
      </c>
    </row>
    <row r="13" spans="1:3" ht="128.25" x14ac:dyDescent="0.45">
      <c r="A13" s="310" t="s">
        <v>84</v>
      </c>
      <c r="B13" s="310" t="s">
        <v>390</v>
      </c>
      <c r="C13" s="310" t="s">
        <v>391</v>
      </c>
    </row>
    <row r="14" spans="1:3" ht="342" x14ac:dyDescent="0.45">
      <c r="A14" s="310" t="s">
        <v>89</v>
      </c>
      <c r="B14" s="310" t="s">
        <v>392</v>
      </c>
      <c r="C14" s="310" t="s">
        <v>393</v>
      </c>
    </row>
    <row r="15" spans="1:3" ht="213.75" x14ac:dyDescent="0.45">
      <c r="A15" s="310" t="s">
        <v>96</v>
      </c>
      <c r="B15" s="310" t="s">
        <v>394</v>
      </c>
      <c r="C15" s="310" t="s">
        <v>395</v>
      </c>
    </row>
    <row r="16" spans="1:3" ht="270.75" x14ac:dyDescent="0.45">
      <c r="A16" s="310" t="s">
        <v>105</v>
      </c>
      <c r="B16" s="310" t="s">
        <v>396</v>
      </c>
      <c r="C16" s="310" t="s">
        <v>397</v>
      </c>
    </row>
    <row r="17" spans="1:3" ht="313.5" x14ac:dyDescent="0.45">
      <c r="A17" s="310" t="s">
        <v>112</v>
      </c>
      <c r="B17" s="310" t="s">
        <v>398</v>
      </c>
      <c r="C17" s="310" t="s">
        <v>399</v>
      </c>
    </row>
    <row r="18" spans="1:3" ht="85.5" x14ac:dyDescent="0.45">
      <c r="A18" s="310" t="s">
        <v>115</v>
      </c>
      <c r="B18" s="310" t="s">
        <v>400</v>
      </c>
      <c r="C18" s="310" t="s">
        <v>401</v>
      </c>
    </row>
    <row r="19" spans="1:3" ht="342" x14ac:dyDescent="0.45">
      <c r="A19" s="310" t="s">
        <v>368</v>
      </c>
      <c r="B19" s="310" t="s">
        <v>402</v>
      </c>
      <c r="C19" s="310" t="s">
        <v>403</v>
      </c>
    </row>
    <row r="20" spans="1:3" ht="399" x14ac:dyDescent="0.45">
      <c r="A20" s="310" t="s">
        <v>127</v>
      </c>
      <c r="B20" s="310" t="s">
        <v>404</v>
      </c>
      <c r="C20" s="310" t="s">
        <v>126</v>
      </c>
    </row>
    <row r="21" spans="1:3" ht="285" x14ac:dyDescent="0.45">
      <c r="A21" s="310" t="s">
        <v>405</v>
      </c>
      <c r="B21" s="310" t="s">
        <v>406</v>
      </c>
      <c r="C21" s="310" t="s">
        <v>407</v>
      </c>
    </row>
    <row r="22" spans="1:3" ht="156.75" x14ac:dyDescent="0.45">
      <c r="A22" s="310" t="s">
        <v>143</v>
      </c>
      <c r="B22" s="310" t="s">
        <v>408</v>
      </c>
      <c r="C22" s="310" t="s">
        <v>409</v>
      </c>
    </row>
    <row r="23" spans="1:3" ht="299.25" x14ac:dyDescent="0.45">
      <c r="A23" s="310" t="s">
        <v>410</v>
      </c>
      <c r="B23" s="310" t="s">
        <v>411</v>
      </c>
      <c r="C23" s="310" t="s">
        <v>412</v>
      </c>
    </row>
    <row r="24" spans="1:3" ht="171" x14ac:dyDescent="0.45">
      <c r="A24" s="310" t="s">
        <v>413</v>
      </c>
      <c r="B24" s="310" t="s">
        <v>414</v>
      </c>
      <c r="C24" s="310" t="s">
        <v>415</v>
      </c>
    </row>
    <row r="25" spans="1:3" ht="409.5" x14ac:dyDescent="0.45">
      <c r="A25" s="310" t="s">
        <v>159</v>
      </c>
      <c r="B25" s="310" t="s">
        <v>416</v>
      </c>
      <c r="C25" s="310" t="s">
        <v>412</v>
      </c>
    </row>
    <row r="26" spans="1:3" ht="99.75" x14ac:dyDescent="0.45">
      <c r="A26" s="310" t="s">
        <v>165</v>
      </c>
      <c r="B26" s="310" t="s">
        <v>417</v>
      </c>
      <c r="C26" s="310" t="s">
        <v>418</v>
      </c>
    </row>
    <row r="27" spans="1:3" ht="327.75" x14ac:dyDescent="0.45">
      <c r="A27" s="310" t="s">
        <v>419</v>
      </c>
      <c r="B27" s="310" t="s">
        <v>420</v>
      </c>
      <c r="C27" s="310" t="s">
        <v>421</v>
      </c>
    </row>
    <row r="28" spans="1:3" ht="256.5" x14ac:dyDescent="0.45">
      <c r="A28" s="310" t="s">
        <v>422</v>
      </c>
      <c r="B28" s="310" t="s">
        <v>423</v>
      </c>
      <c r="C28" s="310" t="s">
        <v>424</v>
      </c>
    </row>
    <row r="29" spans="1:3" ht="228" x14ac:dyDescent="0.45">
      <c r="A29" s="310" t="s">
        <v>425</v>
      </c>
      <c r="B29" s="310" t="s">
        <v>426</v>
      </c>
      <c r="C29" s="310" t="s">
        <v>427</v>
      </c>
    </row>
    <row r="30" spans="1:3" ht="185.25" x14ac:dyDescent="0.45">
      <c r="A30" s="310" t="s">
        <v>186</v>
      </c>
      <c r="B30" s="310" t="s">
        <v>428</v>
      </c>
      <c r="C30" s="310" t="s">
        <v>429</v>
      </c>
    </row>
    <row r="31" spans="1:3" ht="409.5" x14ac:dyDescent="0.45">
      <c r="A31" s="310" t="s">
        <v>191</v>
      </c>
      <c r="B31" s="310" t="s">
        <v>430</v>
      </c>
      <c r="C31" s="310" t="s">
        <v>190</v>
      </c>
    </row>
    <row r="32" spans="1:3" ht="313.5" x14ac:dyDescent="0.45">
      <c r="A32" s="310" t="s">
        <v>199</v>
      </c>
      <c r="B32" s="310" t="s">
        <v>431</v>
      </c>
      <c r="C32" s="310" t="s">
        <v>432</v>
      </c>
    </row>
    <row r="33" spans="1:3" ht="242.25" x14ac:dyDescent="0.45">
      <c r="A33" s="310" t="s">
        <v>203</v>
      </c>
      <c r="B33" s="310" t="s">
        <v>433</v>
      </c>
      <c r="C33" s="310" t="s">
        <v>401</v>
      </c>
    </row>
    <row r="34" spans="1:3" ht="256.5" x14ac:dyDescent="0.45">
      <c r="A34" s="310" t="s">
        <v>208</v>
      </c>
      <c r="B34" s="310" t="s">
        <v>434</v>
      </c>
      <c r="C34" s="310" t="s">
        <v>435</v>
      </c>
    </row>
    <row r="35" spans="1:3" ht="213.75" x14ac:dyDescent="0.45">
      <c r="A35" s="310" t="s">
        <v>213</v>
      </c>
      <c r="B35" s="310" t="s">
        <v>436</v>
      </c>
      <c r="C35" s="310" t="s">
        <v>437</v>
      </c>
    </row>
    <row r="36" spans="1:3" ht="409.5" x14ac:dyDescent="0.45">
      <c r="A36" s="310" t="s">
        <v>220</v>
      </c>
      <c r="B36" s="310" t="s">
        <v>438</v>
      </c>
      <c r="C36" s="310" t="s">
        <v>439</v>
      </c>
    </row>
    <row r="37" spans="1:3" ht="327.75" x14ac:dyDescent="0.45">
      <c r="A37" s="310" t="s">
        <v>224</v>
      </c>
      <c r="B37" s="310" t="s">
        <v>440</v>
      </c>
      <c r="C37" s="310" t="s">
        <v>441</v>
      </c>
    </row>
    <row r="38" spans="1:3" ht="409.5" x14ac:dyDescent="0.45">
      <c r="A38" s="310" t="s">
        <v>230</v>
      </c>
      <c r="B38" s="310" t="s">
        <v>442</v>
      </c>
      <c r="C38" s="310" t="s">
        <v>229</v>
      </c>
    </row>
    <row r="39" spans="1:3" ht="242.25" x14ac:dyDescent="0.45">
      <c r="A39" s="310" t="s">
        <v>236</v>
      </c>
      <c r="B39" s="310" t="s">
        <v>443</v>
      </c>
      <c r="C39" s="310" t="s">
        <v>444</v>
      </c>
    </row>
    <row r="40" spans="1:3" ht="199.5" x14ac:dyDescent="0.45">
      <c r="A40" s="310" t="s">
        <v>241</v>
      </c>
      <c r="B40" s="310" t="s">
        <v>445</v>
      </c>
      <c r="C40" s="310" t="s">
        <v>446</v>
      </c>
    </row>
    <row r="41" spans="1:3" ht="199.5" x14ac:dyDescent="0.45">
      <c r="A41" s="310" t="s">
        <v>245</v>
      </c>
      <c r="B41" s="310" t="s">
        <v>447</v>
      </c>
      <c r="C41" s="310" t="s">
        <v>448</v>
      </c>
    </row>
    <row r="42" spans="1:3" ht="171" x14ac:dyDescent="0.45">
      <c r="A42" s="310" t="s">
        <v>248</v>
      </c>
      <c r="B42" s="310" t="s">
        <v>449</v>
      </c>
      <c r="C42" s="310" t="s">
        <v>448</v>
      </c>
    </row>
    <row r="43" spans="1:3" ht="171" x14ac:dyDescent="0.45">
      <c r="A43" s="310" t="s">
        <v>252</v>
      </c>
      <c r="B43" s="310" t="s">
        <v>450</v>
      </c>
      <c r="C43" s="310" t="s">
        <v>251</v>
      </c>
    </row>
    <row r="44" spans="1:3" ht="342" x14ac:dyDescent="0.45">
      <c r="A44" s="310" t="s">
        <v>451</v>
      </c>
      <c r="B44" s="310" t="s">
        <v>452</v>
      </c>
      <c r="C44" s="310" t="s">
        <v>453</v>
      </c>
    </row>
    <row r="45" spans="1:3" ht="270.75" x14ac:dyDescent="0.45">
      <c r="A45" s="310" t="s">
        <v>454</v>
      </c>
      <c r="B45" s="310" t="s">
        <v>455</v>
      </c>
      <c r="C45" s="310" t="s">
        <v>453</v>
      </c>
    </row>
    <row r="46" spans="1:3" ht="199.5" x14ac:dyDescent="0.45">
      <c r="A46" s="310" t="s">
        <v>456</v>
      </c>
      <c r="B46" s="310" t="s">
        <v>457</v>
      </c>
      <c r="C46" s="310" t="s">
        <v>458</v>
      </c>
    </row>
    <row r="47" spans="1:3" ht="199.5" x14ac:dyDescent="0.45">
      <c r="A47" s="310" t="s">
        <v>459</v>
      </c>
      <c r="B47" s="310" t="s">
        <v>460</v>
      </c>
      <c r="C47" s="310" t="s">
        <v>458</v>
      </c>
    </row>
    <row r="48" spans="1:3" ht="242.25" x14ac:dyDescent="0.45">
      <c r="A48" s="310" t="s">
        <v>364</v>
      </c>
      <c r="B48" s="310" t="s">
        <v>461</v>
      </c>
      <c r="C48" s="310" t="s">
        <v>462</v>
      </c>
    </row>
    <row r="49" spans="1:3" ht="409.5" x14ac:dyDescent="0.45">
      <c r="A49" s="310" t="s">
        <v>281</v>
      </c>
      <c r="B49" s="310" t="s">
        <v>463</v>
      </c>
      <c r="C49" s="310" t="s">
        <v>280</v>
      </c>
    </row>
    <row r="50" spans="1:3" ht="356.25" x14ac:dyDescent="0.45">
      <c r="A50" s="310" t="s">
        <v>288</v>
      </c>
      <c r="B50" s="310" t="s">
        <v>464</v>
      </c>
      <c r="C50" s="310" t="s">
        <v>465</v>
      </c>
    </row>
    <row r="51" spans="1:3" ht="171" x14ac:dyDescent="0.45">
      <c r="A51" s="310" t="s">
        <v>296</v>
      </c>
      <c r="B51" s="310" t="s">
        <v>466</v>
      </c>
      <c r="C51" s="310" t="s">
        <v>467</v>
      </c>
    </row>
    <row r="52" spans="1:3" ht="171" x14ac:dyDescent="0.45">
      <c r="A52" s="310" t="s">
        <v>303</v>
      </c>
      <c r="B52" s="310" t="s">
        <v>468</v>
      </c>
      <c r="C52" s="310" t="s">
        <v>469</v>
      </c>
    </row>
    <row r="53" spans="1:3" ht="142.5" x14ac:dyDescent="0.45">
      <c r="A53" s="310" t="s">
        <v>307</v>
      </c>
      <c r="B53" s="310" t="s">
        <v>470</v>
      </c>
      <c r="C53" s="310" t="s">
        <v>469</v>
      </c>
    </row>
    <row r="54" spans="1:3" ht="156.75" x14ac:dyDescent="0.45">
      <c r="A54" s="310" t="s">
        <v>310</v>
      </c>
      <c r="B54" s="310" t="s">
        <v>471</v>
      </c>
      <c r="C54" s="310" t="s">
        <v>472</v>
      </c>
    </row>
    <row r="55" spans="1:3" ht="342" x14ac:dyDescent="0.45">
      <c r="A55" s="310" t="s">
        <v>314</v>
      </c>
      <c r="B55" s="310" t="s">
        <v>473</v>
      </c>
      <c r="C55" s="310" t="s">
        <v>474</v>
      </c>
    </row>
    <row r="56" spans="1:3" ht="409.5" x14ac:dyDescent="0.45">
      <c r="A56" s="310" t="s">
        <v>322</v>
      </c>
      <c r="B56" s="310" t="s">
        <v>475</v>
      </c>
      <c r="C56" s="310" t="s">
        <v>476</v>
      </c>
    </row>
    <row r="57" spans="1:3" ht="171" x14ac:dyDescent="0.45">
      <c r="A57" s="310" t="s">
        <v>327</v>
      </c>
      <c r="B57" s="310" t="s">
        <v>477</v>
      </c>
      <c r="C57" s="310" t="s">
        <v>469</v>
      </c>
    </row>
    <row r="58" spans="1:3" ht="199.5" x14ac:dyDescent="0.45">
      <c r="A58" s="310" t="s">
        <v>333</v>
      </c>
      <c r="B58" s="310" t="s">
        <v>478</v>
      </c>
      <c r="C58" s="310" t="s">
        <v>479</v>
      </c>
    </row>
    <row r="59" spans="1:3" ht="171" x14ac:dyDescent="0.45">
      <c r="A59" s="310" t="s">
        <v>339</v>
      </c>
      <c r="B59" s="310" t="s">
        <v>480</v>
      </c>
      <c r="C59" s="310" t="s">
        <v>338</v>
      </c>
    </row>
    <row r="60" spans="1:3" ht="299.25" x14ac:dyDescent="0.45">
      <c r="A60" s="310" t="s">
        <v>345</v>
      </c>
      <c r="B60" s="310" t="s">
        <v>481</v>
      </c>
      <c r="C60" s="310" t="s">
        <v>482</v>
      </c>
    </row>
    <row r="61" spans="1:3" ht="213.75" x14ac:dyDescent="0.45">
      <c r="A61" s="310" t="s">
        <v>483</v>
      </c>
      <c r="B61" s="310" t="s">
        <v>484</v>
      </c>
      <c r="C61" s="310" t="s">
        <v>485</v>
      </c>
    </row>
    <row r="62" spans="1:3" ht="270.75" x14ac:dyDescent="0.45">
      <c r="A62" s="310" t="s">
        <v>367</v>
      </c>
      <c r="B62" s="310" t="s">
        <v>486</v>
      </c>
      <c r="C62" s="310" t="s">
        <v>487</v>
      </c>
    </row>
  </sheetData>
  <autoFilter ref="A1:C1" xr:uid="{59ABED38-0139-4CAC-87A6-6D2B35B19579}"/>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340BA-45B9-4576-9015-6CB7B3C887A8}">
  <sheetPr filterMode="1"/>
  <dimension ref="A1:R1245"/>
  <sheetViews>
    <sheetView topLeftCell="L1" zoomScale="67" workbookViewId="0">
      <pane ySplit="1" topLeftCell="A534" activePane="bottomLeft" state="frozen"/>
      <selection activeCell="G1" sqref="G1"/>
      <selection pane="bottomLeft" activeCell="P1" sqref="P1:R534"/>
    </sheetView>
  </sheetViews>
  <sheetFormatPr defaultRowHeight="14.25" x14ac:dyDescent="0.45"/>
  <cols>
    <col min="1" max="1" width="10" customWidth="1"/>
    <col min="2" max="2" width="14.19921875" customWidth="1"/>
    <col min="3" max="3" width="25.796875" customWidth="1"/>
    <col min="4" max="4" width="39.06640625" customWidth="1"/>
    <col min="5" max="5" width="16.73046875" customWidth="1"/>
    <col min="6" max="6" width="22" customWidth="1"/>
    <col min="7" max="8" width="19.265625" customWidth="1"/>
    <col min="9" max="9" width="11.265625" customWidth="1"/>
    <col min="10" max="10" width="14.73046875" customWidth="1"/>
    <col min="11" max="11" width="117.53125" customWidth="1"/>
    <col min="12" max="12" width="73.46484375" customWidth="1"/>
    <col min="13" max="13" width="23.73046875" customWidth="1"/>
    <col min="14" max="14" width="18.73046875" customWidth="1"/>
    <col min="15" max="15" width="17.46484375" customWidth="1"/>
    <col min="16" max="16" width="69.1328125" customWidth="1"/>
    <col min="17" max="17" width="67.6640625" customWidth="1"/>
    <col min="18" max="18" width="18.3984375" customWidth="1"/>
  </cols>
  <sheetData>
    <row r="1" spans="1:18" ht="53.25" thickBot="1" x14ac:dyDescent="0.5">
      <c r="A1" s="1" t="s">
        <v>0</v>
      </c>
      <c r="B1" s="1" t="s">
        <v>1</v>
      </c>
      <c r="C1" s="1" t="s">
        <v>2</v>
      </c>
      <c r="D1" s="264" t="s">
        <v>372</v>
      </c>
      <c r="E1" s="2" t="s">
        <v>3</v>
      </c>
      <c r="F1" s="1" t="s">
        <v>4</v>
      </c>
      <c r="G1" s="1" t="s">
        <v>5</v>
      </c>
      <c r="H1" s="1" t="s">
        <v>5</v>
      </c>
      <c r="I1" s="1" t="s">
        <v>6</v>
      </c>
      <c r="J1" s="1" t="s">
        <v>7</v>
      </c>
      <c r="K1" s="2" t="s">
        <v>8</v>
      </c>
      <c r="L1" s="2" t="s">
        <v>9</v>
      </c>
      <c r="M1" s="2" t="s">
        <v>10</v>
      </c>
      <c r="N1" s="2" t="s">
        <v>11</v>
      </c>
      <c r="O1" s="3" t="s">
        <v>12</v>
      </c>
      <c r="P1" s="311" t="s">
        <v>373</v>
      </c>
      <c r="Q1" s="311" t="s">
        <v>374</v>
      </c>
      <c r="R1" s="311" t="s">
        <v>375</v>
      </c>
    </row>
    <row r="2" spans="1:18" ht="313.89999999999998" thickBot="1" x14ac:dyDescent="0.5">
      <c r="A2" s="265" t="s">
        <v>13</v>
      </c>
      <c r="B2" s="268">
        <v>1</v>
      </c>
      <c r="C2" s="4">
        <f>IF(K2&lt;&gt;"",1,0)</f>
        <v>1</v>
      </c>
      <c r="D2" s="264" t="s">
        <v>371</v>
      </c>
      <c r="E2" s="5"/>
      <c r="F2" s="6" t="s">
        <v>14</v>
      </c>
      <c r="G2" s="7">
        <v>45226</v>
      </c>
      <c r="H2" s="7">
        <v>45226</v>
      </c>
      <c r="I2" s="8"/>
      <c r="J2" s="9" t="s">
        <v>15</v>
      </c>
      <c r="K2" s="10" t="s">
        <v>16</v>
      </c>
      <c r="L2" s="11" t="s">
        <v>17</v>
      </c>
      <c r="M2" s="12"/>
      <c r="N2" s="13"/>
      <c r="O2" s="271"/>
      <c r="P2" s="310" t="str">
        <f>K2</f>
        <v>SELECTION OF STEEL MATERIALS IS DONE ACC. TO DNV-ST-0145, SECTION 4.6., C274-RA-M-RA-01000
AND EN10225 Annex. F DESIGN / SERVICE TEMPERATURE IS -20°C FOR AREA 1, FRACTURE MECHANICS
-20°C CHARPY IMPACT TEST @ -50°C</v>
      </c>
      <c r="Q2" s="310" t="str">
        <f>_xlfn.TEXTJOIN(CHAR(10),TRUE,J5,K5,J4,K4,L4,M4,J3,K3,J2,L2)</f>
        <v>Company 
Tenderer to advise on potential cost impact.
Tenderer
Noted. Tenderer position remains unchanged. To be further discussed with Company to avoid significant cost increase and longer material lead-times.
In our experience this is the first design that has to comply to Arctic requirements. For all our previous projects in the neighbourhood, this has not been the the case and will have a significant effect on the project. DNV design standard standard material temperatures are also -40°C for primary and special steel and not the -50°. These materials all have to be ordered from the mill becuase they are not available on the market as standard, therefore impacting lead times. Supplementary WPQR's and CTOD test have to be welded to comply to the Arctic conditions.
Subject to further discussion and agreement with Company
Company 
Design/service temperature is -20 deg C, reference is made to EN10225 Annex. F when temperature is below -10 deg C. for Frature mechanics and Charpy test 
Tenderer
All materials described in the specification only specify materials with charpy impact tests @-40° eg offshore grade materials according to EN 10225. 
Also in that area the fracture mechanics are standard at -10°C. As describe in DNV rules and also in EN 10225 these are done as standard at those temperatures. Please clarify whether the correct temperatures are mentioned.</v>
      </c>
      <c r="R2" t="str">
        <f>_xlfn.TEXTJOIN(" ",TRUE,E2,F2)</f>
        <v>C274-RA-N-XG-01050-01_F01 - Topside Structure, General Notes</v>
      </c>
    </row>
    <row r="3" spans="1:18" ht="14.65" hidden="1" thickBot="1" x14ac:dyDescent="0.5">
      <c r="A3" s="266"/>
      <c r="B3" s="269"/>
      <c r="C3" s="14">
        <v>2</v>
      </c>
      <c r="D3" s="14"/>
      <c r="E3" s="15"/>
      <c r="F3" s="16"/>
      <c r="G3" s="17">
        <v>45237</v>
      </c>
      <c r="H3" s="17">
        <v>45237</v>
      </c>
      <c r="I3" s="18"/>
      <c r="J3" s="19" t="s">
        <v>18</v>
      </c>
      <c r="K3" s="20" t="s">
        <v>19</v>
      </c>
      <c r="L3" s="21"/>
      <c r="M3" s="22"/>
      <c r="N3" s="23"/>
      <c r="O3" s="272"/>
    </row>
    <row r="4" spans="1:18" ht="89.65" hidden="1" thickBot="1" x14ac:dyDescent="0.5">
      <c r="A4" s="266"/>
      <c r="B4" s="269"/>
      <c r="C4" s="14">
        <f t="shared" ref="C4:C10" si="0">IF(K4&lt;&gt;"",C3+1,0)</f>
        <v>3</v>
      </c>
      <c r="D4" s="14"/>
      <c r="E4" s="15"/>
      <c r="F4" s="16"/>
      <c r="G4" s="24">
        <v>45245</v>
      </c>
      <c r="H4" s="24">
        <v>45245</v>
      </c>
      <c r="I4" s="25"/>
      <c r="J4" s="26" t="s">
        <v>15</v>
      </c>
      <c r="K4" s="27" t="s">
        <v>20</v>
      </c>
      <c r="L4" s="28" t="s">
        <v>370</v>
      </c>
      <c r="M4" s="29" t="s">
        <v>21</v>
      </c>
      <c r="N4" s="23"/>
      <c r="O4" s="272"/>
    </row>
    <row r="5" spans="1:18" ht="14.65" hidden="1" thickBot="1" x14ac:dyDescent="0.5">
      <c r="A5" s="266"/>
      <c r="B5" s="269"/>
      <c r="C5" s="14">
        <v>4</v>
      </c>
      <c r="D5" s="14"/>
      <c r="E5" s="15"/>
      <c r="F5" s="16"/>
      <c r="G5" s="17">
        <v>45251</v>
      </c>
      <c r="H5" s="17">
        <v>45251</v>
      </c>
      <c r="I5" s="18"/>
      <c r="J5" s="19" t="s">
        <v>18</v>
      </c>
      <c r="K5" s="30" t="s">
        <v>22</v>
      </c>
      <c r="L5" s="31"/>
      <c r="M5" s="22"/>
      <c r="N5" s="23"/>
      <c r="O5" s="272"/>
    </row>
    <row r="6" spans="1:18" ht="14.65" hidden="1" thickBot="1" x14ac:dyDescent="0.5">
      <c r="A6" s="266"/>
      <c r="B6" s="269"/>
      <c r="C6" s="14">
        <f t="shared" si="0"/>
        <v>0</v>
      </c>
      <c r="D6" s="14"/>
      <c r="E6" s="15"/>
      <c r="F6" s="16"/>
      <c r="G6" s="17"/>
      <c r="H6" s="17"/>
      <c r="I6" s="18"/>
      <c r="J6" s="19"/>
      <c r="K6" s="30"/>
      <c r="L6" s="21"/>
      <c r="M6" s="22"/>
      <c r="N6" s="23"/>
      <c r="O6" s="272"/>
    </row>
    <row r="7" spans="1:18" ht="14.65" hidden="1" thickBot="1" x14ac:dyDescent="0.5">
      <c r="A7" s="266"/>
      <c r="B7" s="269"/>
      <c r="C7" s="14">
        <f t="shared" si="0"/>
        <v>0</v>
      </c>
      <c r="D7" s="14"/>
      <c r="E7" s="15"/>
      <c r="F7" s="16"/>
      <c r="G7" s="17"/>
      <c r="H7" s="17"/>
      <c r="I7" s="18"/>
      <c r="J7" s="19"/>
      <c r="K7" s="30"/>
      <c r="L7" s="21"/>
      <c r="M7" s="22"/>
      <c r="N7" s="23"/>
      <c r="O7" s="272"/>
    </row>
    <row r="8" spans="1:18" ht="14.65" hidden="1" thickBot="1" x14ac:dyDescent="0.5">
      <c r="A8" s="266"/>
      <c r="B8" s="269"/>
      <c r="C8" s="14">
        <f t="shared" si="0"/>
        <v>0</v>
      </c>
      <c r="D8" s="14"/>
      <c r="E8" s="15"/>
      <c r="F8" s="16"/>
      <c r="G8" s="17"/>
      <c r="H8" s="17"/>
      <c r="I8" s="18"/>
      <c r="J8" s="19"/>
      <c r="K8" s="30"/>
      <c r="L8" s="21"/>
      <c r="M8" s="22"/>
      <c r="N8" s="23"/>
      <c r="O8" s="272"/>
    </row>
    <row r="9" spans="1:18" ht="14.65" hidden="1" thickBot="1" x14ac:dyDescent="0.5">
      <c r="A9" s="266"/>
      <c r="B9" s="269"/>
      <c r="C9" s="14">
        <f t="shared" si="0"/>
        <v>0</v>
      </c>
      <c r="D9" s="14"/>
      <c r="E9" s="15"/>
      <c r="F9" s="16"/>
      <c r="G9" s="17"/>
      <c r="H9" s="17"/>
      <c r="I9" s="18"/>
      <c r="J9" s="19"/>
      <c r="K9" s="30"/>
      <c r="L9" s="21"/>
      <c r="M9" s="22"/>
      <c r="N9" s="23"/>
      <c r="O9" s="272"/>
    </row>
    <row r="10" spans="1:18" ht="14.65" hidden="1" thickBot="1" x14ac:dyDescent="0.5">
      <c r="A10" s="267"/>
      <c r="B10" s="270"/>
      <c r="C10" s="14">
        <f t="shared" si="0"/>
        <v>0</v>
      </c>
      <c r="D10" s="219"/>
      <c r="E10" s="32"/>
      <c r="F10" s="33"/>
      <c r="G10" s="34"/>
      <c r="H10" s="34"/>
      <c r="I10" s="35"/>
      <c r="J10" s="36"/>
      <c r="K10" s="37"/>
      <c r="L10" s="38"/>
      <c r="M10" s="39"/>
      <c r="N10" s="40"/>
      <c r="O10" s="273"/>
    </row>
    <row r="11" spans="1:18" ht="51.4" thickBot="1" x14ac:dyDescent="0.5">
      <c r="A11" s="265" t="s">
        <v>23</v>
      </c>
      <c r="B11" s="274">
        <v>2</v>
      </c>
      <c r="C11" s="41">
        <v>1</v>
      </c>
      <c r="D11" s="253"/>
      <c r="E11" s="42"/>
      <c r="F11" s="43" t="s">
        <v>24</v>
      </c>
      <c r="G11" s="7">
        <v>45226</v>
      </c>
      <c r="H11" s="7">
        <v>45226</v>
      </c>
      <c r="I11" s="43"/>
      <c r="J11" s="9" t="s">
        <v>15</v>
      </c>
      <c r="K11" s="6" t="s">
        <v>25</v>
      </c>
      <c r="L11" s="43" t="s">
        <v>26</v>
      </c>
      <c r="M11" s="44"/>
      <c r="N11" s="45"/>
      <c r="O11" s="277"/>
      <c r="P11" s="310" t="str">
        <f>K11</f>
        <v>Tolerances</v>
      </c>
      <c r="R11" t="str">
        <f>_xlfn.TEXTJOIN(" ",TRUE,E11,F11)</f>
        <v>C274-RA-N-XG-01051-01_F01 - Topside Structure, Typical Welding Details</v>
      </c>
    </row>
    <row r="12" spans="1:18" ht="14.65" hidden="1" thickBot="1" x14ac:dyDescent="0.5">
      <c r="A12" s="266"/>
      <c r="B12" s="275"/>
      <c r="C12" s="47">
        <v>2</v>
      </c>
      <c r="D12" s="47"/>
      <c r="E12" s="48"/>
      <c r="F12" s="43"/>
      <c r="G12" s="49">
        <v>45237</v>
      </c>
      <c r="H12" s="49">
        <v>45237</v>
      </c>
      <c r="I12" s="50"/>
      <c r="J12" s="51" t="s">
        <v>27</v>
      </c>
      <c r="K12" s="52" t="s">
        <v>28</v>
      </c>
      <c r="L12" s="53"/>
      <c r="M12" s="54"/>
      <c r="N12" s="55"/>
      <c r="O12" s="278"/>
    </row>
    <row r="13" spans="1:18" ht="14.65" hidden="1" thickBot="1" x14ac:dyDescent="0.5">
      <c r="A13" s="266"/>
      <c r="B13" s="275"/>
      <c r="C13" s="56">
        <v>3</v>
      </c>
      <c r="D13" s="56"/>
      <c r="E13" s="48"/>
      <c r="F13" s="43"/>
      <c r="G13" s="57">
        <v>45245</v>
      </c>
      <c r="H13" s="57">
        <v>45245</v>
      </c>
      <c r="I13" s="58"/>
      <c r="J13" s="59" t="s">
        <v>15</v>
      </c>
      <c r="K13" s="60" t="s">
        <v>29</v>
      </c>
      <c r="L13" s="53"/>
      <c r="M13" s="54"/>
      <c r="N13" s="55"/>
      <c r="O13" s="278"/>
    </row>
    <row r="14" spans="1:18" ht="14.65" hidden="1" thickBot="1" x14ac:dyDescent="0.5">
      <c r="A14" s="266"/>
      <c r="B14" s="275"/>
      <c r="C14" s="56"/>
      <c r="D14" s="56"/>
      <c r="E14" s="48"/>
      <c r="F14" s="43"/>
      <c r="G14" s="49"/>
      <c r="H14" s="49"/>
      <c r="I14" s="50"/>
      <c r="J14" s="51" t="s">
        <v>27</v>
      </c>
      <c r="K14" s="52" t="s">
        <v>30</v>
      </c>
      <c r="L14" s="53"/>
      <c r="M14" s="54"/>
      <c r="N14" s="55"/>
      <c r="O14" s="278"/>
    </row>
    <row r="15" spans="1:18" ht="14.65" hidden="1" thickBot="1" x14ac:dyDescent="0.5">
      <c r="A15" s="266"/>
      <c r="B15" s="275"/>
      <c r="C15" s="56">
        <f>IF(K15&lt;&gt;"",C14+1,0)</f>
        <v>0</v>
      </c>
      <c r="D15" s="56"/>
      <c r="E15" s="48"/>
      <c r="F15" s="43"/>
      <c r="G15" s="49"/>
      <c r="H15" s="49"/>
      <c r="I15" s="50"/>
      <c r="J15" s="51"/>
      <c r="K15" s="52"/>
      <c r="L15" s="53"/>
      <c r="M15" s="54"/>
      <c r="N15" s="55"/>
      <c r="O15" s="278"/>
    </row>
    <row r="16" spans="1:18" ht="14.65" hidden="1" thickBot="1" x14ac:dyDescent="0.5">
      <c r="A16" s="266"/>
      <c r="B16" s="275"/>
      <c r="C16" s="56">
        <f>IF(K16&lt;&gt;"",C15+1,0)</f>
        <v>0</v>
      </c>
      <c r="D16" s="56"/>
      <c r="E16" s="48"/>
      <c r="F16" s="43"/>
      <c r="G16" s="49"/>
      <c r="H16" s="49"/>
      <c r="I16" s="50"/>
      <c r="J16" s="51"/>
      <c r="K16" s="52"/>
      <c r="L16" s="53"/>
      <c r="M16" s="54"/>
      <c r="N16" s="55"/>
      <c r="O16" s="278"/>
    </row>
    <row r="17" spans="1:18" ht="14.65" hidden="1" thickBot="1" x14ac:dyDescent="0.5">
      <c r="A17" s="266"/>
      <c r="B17" s="275"/>
      <c r="C17" s="56">
        <f>IF(K17&lt;&gt;"",C16+1,0)</f>
        <v>0</v>
      </c>
      <c r="D17" s="56"/>
      <c r="E17" s="48"/>
      <c r="F17" s="43"/>
      <c r="G17" s="49"/>
      <c r="H17" s="49"/>
      <c r="I17" s="50"/>
      <c r="J17" s="51"/>
      <c r="K17" s="52"/>
      <c r="L17" s="53"/>
      <c r="M17" s="54"/>
      <c r="N17" s="55"/>
      <c r="O17" s="278"/>
    </row>
    <row r="18" spans="1:18" ht="14.65" hidden="1" thickBot="1" x14ac:dyDescent="0.5">
      <c r="A18" s="266"/>
      <c r="B18" s="275"/>
      <c r="C18" s="56">
        <f>IF(K18&lt;&gt;"",C17+1,0)</f>
        <v>0</v>
      </c>
      <c r="D18" s="56"/>
      <c r="E18" s="48"/>
      <c r="F18" s="43"/>
      <c r="G18" s="49"/>
      <c r="H18" s="49"/>
      <c r="I18" s="50"/>
      <c r="J18" s="51"/>
      <c r="K18" s="52"/>
      <c r="L18" s="53"/>
      <c r="M18" s="54"/>
      <c r="N18" s="55"/>
      <c r="O18" s="278"/>
    </row>
    <row r="19" spans="1:18" ht="14.65" hidden="1" thickBot="1" x14ac:dyDescent="0.5">
      <c r="A19" s="267"/>
      <c r="B19" s="276"/>
      <c r="C19" s="56">
        <f>IF(K19&lt;&gt;"",C18+1,0)</f>
        <v>0</v>
      </c>
      <c r="D19" s="254"/>
      <c r="E19" s="62"/>
      <c r="F19" s="63"/>
      <c r="G19" s="64"/>
      <c r="H19" s="64"/>
      <c r="I19" s="65"/>
      <c r="J19" s="66"/>
      <c r="K19" s="67"/>
      <c r="L19" s="68"/>
      <c r="M19" s="69"/>
      <c r="N19" s="70"/>
      <c r="O19" s="279"/>
    </row>
    <row r="20" spans="1:18" ht="142.9" thickBot="1" x14ac:dyDescent="0.5">
      <c r="A20" s="265" t="s">
        <v>13</v>
      </c>
      <c r="B20" s="268">
        <v>3</v>
      </c>
      <c r="C20" s="71">
        <f>IF(K20&lt;&gt;"",1,0)</f>
        <v>1</v>
      </c>
      <c r="D20" s="71"/>
      <c r="E20" s="5"/>
      <c r="F20" s="6" t="s">
        <v>31</v>
      </c>
      <c r="G20" s="7">
        <v>45226</v>
      </c>
      <c r="H20" s="7">
        <v>45226</v>
      </c>
      <c r="I20" s="8"/>
      <c r="J20" s="9" t="s">
        <v>15</v>
      </c>
      <c r="K20" s="72" t="s">
        <v>32</v>
      </c>
      <c r="L20" s="73" t="s">
        <v>33</v>
      </c>
      <c r="M20" s="12"/>
      <c r="N20" s="13"/>
      <c r="O20" s="280"/>
      <c r="P20" s="310" t="str">
        <f>K20</f>
        <v>A Positive Material Identification (PMI) program for stainless steel items shall be established. A minimum of 10 % PMI shall be performed on installed equipment.</v>
      </c>
      <c r="Q20" s="310" t="str">
        <f>_xlfn.TEXTJOIN(CHAR(10),TRUE,J23,K23,J22,K22,L22,M22,J21,K21,J20,L20)</f>
        <v>Company 
Requirement shall be followed, tenderer to confirm no cost impact
Tenderer
Noted. Effect on Tenderers price to be advised during subsequent tender round.
Effect on Tenderers price to be advised during subsequent tender round.
Company
This requirement is valid for all Stainless steel items including earthing stubs etc...
Tenderer
Please confirm whether this is also needed on non-structural steel like earthing stubs or brackets,…</v>
      </c>
      <c r="R20" t="str">
        <f>_xlfn.TEXTJOIN(" ",TRUE,E20,F20)</f>
        <v>C256-EQ-M-FD-00001_01 - Material Selection Philosophy 
Paragraph 6 page 13</v>
      </c>
    </row>
    <row r="21" spans="1:18" ht="14.65" hidden="1" thickBot="1" x14ac:dyDescent="0.5">
      <c r="A21" s="266"/>
      <c r="B21" s="269"/>
      <c r="C21" s="14">
        <f t="shared" ref="C21:C28" si="1">IF(K21&lt;&gt;"",C20+1,0)</f>
        <v>2</v>
      </c>
      <c r="D21" s="14"/>
      <c r="E21" s="15"/>
      <c r="F21" s="16"/>
      <c r="G21" s="17">
        <v>45237</v>
      </c>
      <c r="H21" s="17">
        <v>45237</v>
      </c>
      <c r="I21" s="18"/>
      <c r="J21" s="74" t="s">
        <v>27</v>
      </c>
      <c r="K21" s="75" t="s">
        <v>34</v>
      </c>
      <c r="L21" s="76"/>
      <c r="M21" s="22"/>
      <c r="N21" s="23"/>
      <c r="O21" s="281"/>
    </row>
    <row r="22" spans="1:18" ht="35.25" hidden="1" thickBot="1" x14ac:dyDescent="0.5">
      <c r="A22" s="266"/>
      <c r="B22" s="269"/>
      <c r="C22" s="14">
        <f t="shared" si="1"/>
        <v>3</v>
      </c>
      <c r="D22" s="14"/>
      <c r="E22" s="15"/>
      <c r="F22" s="16"/>
      <c r="G22" s="24">
        <v>45245</v>
      </c>
      <c r="H22" s="24">
        <v>45245</v>
      </c>
      <c r="I22" s="25"/>
      <c r="J22" s="26" t="s">
        <v>15</v>
      </c>
      <c r="K22" s="27" t="s">
        <v>35</v>
      </c>
      <c r="L22" s="76"/>
      <c r="M22" s="77" t="s">
        <v>36</v>
      </c>
      <c r="N22" s="23"/>
      <c r="O22" s="281"/>
    </row>
    <row r="23" spans="1:18" ht="14.65" hidden="1" thickBot="1" x14ac:dyDescent="0.5">
      <c r="A23" s="266"/>
      <c r="B23" s="269"/>
      <c r="C23" s="14">
        <f t="shared" si="1"/>
        <v>4</v>
      </c>
      <c r="D23" s="14"/>
      <c r="E23" s="15"/>
      <c r="F23" s="16"/>
      <c r="G23" s="17">
        <v>45251</v>
      </c>
      <c r="H23" s="17">
        <v>45251</v>
      </c>
      <c r="I23" s="18"/>
      <c r="J23" s="19" t="s">
        <v>18</v>
      </c>
      <c r="K23" s="30" t="s">
        <v>37</v>
      </c>
      <c r="L23" s="76"/>
      <c r="M23" s="22"/>
      <c r="N23" s="23"/>
      <c r="O23" s="281"/>
    </row>
    <row r="24" spans="1:18" ht="14.65" hidden="1" thickBot="1" x14ac:dyDescent="0.5">
      <c r="A24" s="266"/>
      <c r="B24" s="269"/>
      <c r="C24" s="14">
        <f t="shared" si="1"/>
        <v>0</v>
      </c>
      <c r="D24" s="14"/>
      <c r="E24" s="15"/>
      <c r="F24" s="16"/>
      <c r="G24" s="17"/>
      <c r="H24" s="17"/>
      <c r="I24" s="18"/>
      <c r="J24" s="19"/>
      <c r="K24" s="30"/>
      <c r="L24" s="76"/>
      <c r="M24" s="22"/>
      <c r="N24" s="23"/>
      <c r="O24" s="281"/>
    </row>
    <row r="25" spans="1:18" ht="14.65" hidden="1" thickBot="1" x14ac:dyDescent="0.5">
      <c r="A25" s="266"/>
      <c r="B25" s="269"/>
      <c r="C25" s="14">
        <f t="shared" si="1"/>
        <v>0</v>
      </c>
      <c r="D25" s="14"/>
      <c r="E25" s="15"/>
      <c r="F25" s="16"/>
      <c r="G25" s="17"/>
      <c r="H25" s="17"/>
      <c r="I25" s="18"/>
      <c r="J25" s="19"/>
      <c r="K25" s="30"/>
      <c r="L25" s="76"/>
      <c r="M25" s="22"/>
      <c r="N25" s="23"/>
      <c r="O25" s="281"/>
    </row>
    <row r="26" spans="1:18" ht="14.65" hidden="1" thickBot="1" x14ac:dyDescent="0.5">
      <c r="A26" s="266"/>
      <c r="B26" s="269"/>
      <c r="C26" s="14">
        <f t="shared" si="1"/>
        <v>0</v>
      </c>
      <c r="D26" s="14"/>
      <c r="E26" s="15"/>
      <c r="F26" s="16"/>
      <c r="G26" s="17"/>
      <c r="H26" s="17"/>
      <c r="I26" s="18"/>
      <c r="J26" s="19"/>
      <c r="K26" s="30"/>
      <c r="L26" s="76"/>
      <c r="M26" s="22"/>
      <c r="N26" s="23"/>
      <c r="O26" s="281"/>
    </row>
    <row r="27" spans="1:18" ht="14.65" hidden="1" thickBot="1" x14ac:dyDescent="0.5">
      <c r="A27" s="266"/>
      <c r="B27" s="269"/>
      <c r="C27" s="14">
        <f t="shared" si="1"/>
        <v>0</v>
      </c>
      <c r="D27" s="14"/>
      <c r="E27" s="15"/>
      <c r="F27" s="16"/>
      <c r="G27" s="17"/>
      <c r="H27" s="17"/>
      <c r="I27" s="18"/>
      <c r="J27" s="19"/>
      <c r="K27" s="30"/>
      <c r="L27" s="76"/>
      <c r="M27" s="22"/>
      <c r="N27" s="23"/>
      <c r="O27" s="281"/>
    </row>
    <row r="28" spans="1:18" ht="14.65" hidden="1" thickBot="1" x14ac:dyDescent="0.5">
      <c r="A28" s="267"/>
      <c r="B28" s="270"/>
      <c r="C28" s="14">
        <f t="shared" si="1"/>
        <v>0</v>
      </c>
      <c r="D28" s="219"/>
      <c r="E28" s="32"/>
      <c r="F28" s="33"/>
      <c r="G28" s="34"/>
      <c r="H28" s="34"/>
      <c r="I28" s="35"/>
      <c r="J28" s="36"/>
      <c r="K28" s="37"/>
      <c r="L28" s="78"/>
      <c r="M28" s="39"/>
      <c r="N28" s="40"/>
      <c r="O28" s="282"/>
    </row>
    <row r="29" spans="1:18" ht="51.4" thickBot="1" x14ac:dyDescent="0.5">
      <c r="A29" s="265" t="s">
        <v>13</v>
      </c>
      <c r="B29" s="274">
        <v>4</v>
      </c>
      <c r="C29" s="41">
        <v>1</v>
      </c>
      <c r="D29" s="253"/>
      <c r="E29" s="42"/>
      <c r="F29" s="79" t="s">
        <v>38</v>
      </c>
      <c r="G29" s="7">
        <v>45226</v>
      </c>
      <c r="H29" s="7">
        <v>45226</v>
      </c>
      <c r="I29" s="80"/>
      <c r="J29" s="9" t="s">
        <v>15</v>
      </c>
      <c r="K29" s="6" t="s">
        <v>39</v>
      </c>
      <c r="L29" s="81" t="s">
        <v>40</v>
      </c>
      <c r="M29" s="82"/>
      <c r="N29" s="83"/>
      <c r="O29" s="283"/>
      <c r="P29" s="310" t="str">
        <f>K29</f>
        <v>Contractor shall provide the facilities and assistance required for the execution of Audit and Verification by Company.</v>
      </c>
      <c r="R29" t="str">
        <f>_xlfn.TEXTJOIN(" ",TRUE,E29,F29)</f>
        <v>APPENDIX D ADMINISTRATION REQUIREMENTS
Paragraph 5 page 7</v>
      </c>
    </row>
    <row r="30" spans="1:18" ht="14.65" hidden="1" thickBot="1" x14ac:dyDescent="0.5">
      <c r="A30" s="266"/>
      <c r="B30" s="275"/>
      <c r="C30" s="56">
        <v>2</v>
      </c>
      <c r="D30" s="56"/>
      <c r="E30" s="48"/>
      <c r="F30" s="43"/>
      <c r="G30" s="49">
        <v>45237</v>
      </c>
      <c r="H30" s="49">
        <v>45237</v>
      </c>
      <c r="I30" s="50"/>
      <c r="J30" s="51" t="s">
        <v>27</v>
      </c>
      <c r="K30" s="52" t="s">
        <v>41</v>
      </c>
      <c r="L30" s="53"/>
      <c r="M30" s="54"/>
      <c r="N30" s="55"/>
      <c r="O30" s="278"/>
    </row>
    <row r="31" spans="1:18" ht="14.65" hidden="1" thickBot="1" x14ac:dyDescent="0.5">
      <c r="A31" s="266"/>
      <c r="B31" s="275"/>
      <c r="C31" s="56">
        <f t="shared" ref="C31:C37" si="2">IF(K31&lt;&gt;"",C30+1,0)</f>
        <v>3</v>
      </c>
      <c r="D31" s="56"/>
      <c r="E31" s="48"/>
      <c r="F31" s="43"/>
      <c r="G31" s="57">
        <v>45245</v>
      </c>
      <c r="H31" s="57">
        <v>45245</v>
      </c>
      <c r="I31" s="58"/>
      <c r="J31" s="59" t="s">
        <v>15</v>
      </c>
      <c r="K31" s="60" t="s">
        <v>42</v>
      </c>
      <c r="L31" s="53"/>
      <c r="M31" s="54"/>
      <c r="N31" s="55"/>
      <c r="O31" s="278"/>
    </row>
    <row r="32" spans="1:18" ht="14.65" hidden="1" thickBot="1" x14ac:dyDescent="0.5">
      <c r="A32" s="266"/>
      <c r="B32" s="275"/>
      <c r="C32" s="56">
        <v>4</v>
      </c>
      <c r="D32" s="56"/>
      <c r="E32" s="48"/>
      <c r="F32" s="43"/>
      <c r="G32" s="17">
        <v>45251</v>
      </c>
      <c r="H32" s="17">
        <v>45251</v>
      </c>
      <c r="I32" s="50"/>
      <c r="J32" s="51" t="s">
        <v>27</v>
      </c>
      <c r="K32" s="52" t="s">
        <v>43</v>
      </c>
      <c r="L32" s="53"/>
      <c r="M32" s="54"/>
      <c r="N32" s="55"/>
      <c r="O32" s="278"/>
    </row>
    <row r="33" spans="1:18" ht="14.65" hidden="1" thickBot="1" x14ac:dyDescent="0.5">
      <c r="A33" s="266"/>
      <c r="B33" s="275"/>
      <c r="C33" s="56">
        <f t="shared" si="2"/>
        <v>0</v>
      </c>
      <c r="D33" s="56"/>
      <c r="E33" s="48"/>
      <c r="F33" s="43"/>
      <c r="G33" s="49"/>
      <c r="H33" s="49"/>
      <c r="I33" s="50"/>
      <c r="J33" s="51"/>
      <c r="K33" s="52"/>
      <c r="L33" s="53"/>
      <c r="M33" s="54"/>
      <c r="N33" s="55"/>
      <c r="O33" s="278"/>
    </row>
    <row r="34" spans="1:18" ht="14.65" hidden="1" thickBot="1" x14ac:dyDescent="0.5">
      <c r="A34" s="266"/>
      <c r="B34" s="275"/>
      <c r="C34" s="56">
        <f t="shared" si="2"/>
        <v>0</v>
      </c>
      <c r="D34" s="56"/>
      <c r="E34" s="48"/>
      <c r="F34" s="43"/>
      <c r="G34" s="49"/>
      <c r="H34" s="49"/>
      <c r="I34" s="50"/>
      <c r="J34" s="51"/>
      <c r="K34" s="52"/>
      <c r="L34" s="53"/>
      <c r="M34" s="54"/>
      <c r="N34" s="55"/>
      <c r="O34" s="278"/>
    </row>
    <row r="35" spans="1:18" ht="14.65" hidden="1" thickBot="1" x14ac:dyDescent="0.5">
      <c r="A35" s="266"/>
      <c r="B35" s="275"/>
      <c r="C35" s="56">
        <f t="shared" si="2"/>
        <v>0</v>
      </c>
      <c r="D35" s="56"/>
      <c r="E35" s="48"/>
      <c r="F35" s="43"/>
      <c r="G35" s="49"/>
      <c r="H35" s="49"/>
      <c r="I35" s="50"/>
      <c r="J35" s="51"/>
      <c r="K35" s="52"/>
      <c r="L35" s="53"/>
      <c r="M35" s="54"/>
      <c r="N35" s="55"/>
      <c r="O35" s="278"/>
    </row>
    <row r="36" spans="1:18" ht="14.65" hidden="1" thickBot="1" x14ac:dyDescent="0.5">
      <c r="A36" s="266"/>
      <c r="B36" s="275"/>
      <c r="C36" s="56">
        <f t="shared" si="2"/>
        <v>0</v>
      </c>
      <c r="D36" s="56"/>
      <c r="E36" s="48"/>
      <c r="F36" s="43"/>
      <c r="G36" s="49"/>
      <c r="H36" s="49"/>
      <c r="I36" s="50"/>
      <c r="J36" s="51"/>
      <c r="K36" s="52"/>
      <c r="L36" s="53"/>
      <c r="M36" s="54"/>
      <c r="N36" s="55"/>
      <c r="O36" s="278"/>
    </row>
    <row r="37" spans="1:18" ht="14.65" hidden="1" thickBot="1" x14ac:dyDescent="0.5">
      <c r="A37" s="267"/>
      <c r="B37" s="276"/>
      <c r="C37" s="56">
        <f t="shared" si="2"/>
        <v>0</v>
      </c>
      <c r="D37" s="254"/>
      <c r="E37" s="62"/>
      <c r="F37" s="63"/>
      <c r="G37" s="64"/>
      <c r="H37" s="64"/>
      <c r="I37" s="65"/>
      <c r="J37" s="66"/>
      <c r="K37" s="67"/>
      <c r="L37" s="68"/>
      <c r="M37" s="69"/>
      <c r="N37" s="70"/>
      <c r="O37" s="279"/>
    </row>
    <row r="38" spans="1:18" ht="124.5" customHeight="1" thickBot="1" x14ac:dyDescent="0.5">
      <c r="A38" s="265" t="s">
        <v>13</v>
      </c>
      <c r="B38" s="268">
        <v>5</v>
      </c>
      <c r="C38" s="71">
        <v>1</v>
      </c>
      <c r="D38" s="71"/>
      <c r="E38" s="5"/>
      <c r="F38" s="6" t="s">
        <v>44</v>
      </c>
      <c r="G38" s="7">
        <v>45226</v>
      </c>
      <c r="H38" s="7">
        <v>45226</v>
      </c>
      <c r="I38" s="8"/>
      <c r="J38" s="9" t="s">
        <v>15</v>
      </c>
      <c r="K38" s="84"/>
      <c r="L38" s="11" t="s">
        <v>45</v>
      </c>
      <c r="M38" s="12"/>
      <c r="N38" s="13"/>
      <c r="O38" s="280"/>
      <c r="P38" s="310" t="str">
        <f>L38</f>
        <v>Norsok M-501 coating system 
Smulders propose to use a zinc rich epoxy instead of zinc silicate primer.
7A Norsok mentioned 2X 500 µm but client increased to 2X750 µm as minimum dry film thickness- 
Smulders want to point out that there is a discrepancy between the different Employers Requirements. This document mentioned minimum DFT and document C-256-RA-M-SP-00025 mentioned 8020-90/10 rule.</v>
      </c>
      <c r="Q38" s="310" t="str">
        <f>_xlfn.TEXTJOIN(CHAR(10),TRUE,J41,K41,J40,K40,L40,M40,J39,K39,J38,L38)</f>
        <v>Tenderer
Noted. We await internal response from our CPREX team and will revert soonest.
To be advised
Company 
- Contractor shall provide a coating matrix base on systems that will be applied in accrodance with Norsok M-501.
- For System 7A 2x750 shall be applied as minimum.
- 90/10 rule shall be applied.
Tenderer
Norsok M-501 coating system 
Smulders propose to use a zinc rich epoxy instead of zinc silicate primer.
7A Norsok mentioned 2X 500 µm but client increased to 2X750 µm as minimum dry film thickness- 
Smulders want to point out that there is a discrepancy between the different Employers Requirements. This document mentioned minimum DFT and document C-256-RA-M-SP-00025 mentioned 8020-90/10 rule.</v>
      </c>
      <c r="R38" t="str">
        <f>_xlfn.TEXTJOIN(" ",TRUE,E38,F38)</f>
        <v>C256-EQ-M-FD-00001
Materials Selection Philosphy Offshore Substations
Paragraph 7.9.3 page 18</v>
      </c>
    </row>
    <row r="39" spans="1:18" ht="39.75" hidden="1" thickBot="1" x14ac:dyDescent="0.5">
      <c r="A39" s="266"/>
      <c r="B39" s="269"/>
      <c r="C39" s="14">
        <f t="shared" ref="C39:C46" si="3">IF(K39&lt;&gt;"",C38+1,0)</f>
        <v>2</v>
      </c>
      <c r="D39" s="14"/>
      <c r="E39" s="15"/>
      <c r="F39" s="6"/>
      <c r="G39" s="17">
        <v>45237</v>
      </c>
      <c r="H39" s="17">
        <v>45237</v>
      </c>
      <c r="I39" s="18"/>
      <c r="J39" s="85" t="s">
        <v>18</v>
      </c>
      <c r="K39" s="30" t="s">
        <v>46</v>
      </c>
      <c r="L39" s="76"/>
      <c r="M39" s="22"/>
      <c r="N39" s="23"/>
      <c r="O39" s="281"/>
    </row>
    <row r="40" spans="1:18" ht="14.65" hidden="1" thickBot="1" x14ac:dyDescent="0.5">
      <c r="A40" s="266"/>
      <c r="B40" s="269"/>
      <c r="C40" s="14">
        <f t="shared" si="3"/>
        <v>3</v>
      </c>
      <c r="D40" s="14"/>
      <c r="E40" s="15"/>
      <c r="F40" s="16"/>
      <c r="G40" s="24">
        <v>45245</v>
      </c>
      <c r="H40" s="24">
        <v>45245</v>
      </c>
      <c r="I40" s="25"/>
      <c r="J40" s="26" t="s">
        <v>15</v>
      </c>
      <c r="K40" s="27" t="s">
        <v>47</v>
      </c>
      <c r="L40" s="76"/>
      <c r="M40" s="27" t="s">
        <v>48</v>
      </c>
      <c r="N40" s="23"/>
      <c r="O40" s="281"/>
    </row>
    <row r="41" spans="1:18" ht="14.65" hidden="1" thickBot="1" x14ac:dyDescent="0.5">
      <c r="A41" s="266"/>
      <c r="B41" s="269"/>
      <c r="C41" s="14">
        <f t="shared" si="3"/>
        <v>0</v>
      </c>
      <c r="D41" s="14"/>
      <c r="E41" s="15"/>
      <c r="F41" s="16"/>
      <c r="G41" s="49"/>
      <c r="H41" s="49"/>
      <c r="I41" s="18"/>
      <c r="J41" s="19"/>
      <c r="K41" s="30"/>
      <c r="L41" s="76"/>
      <c r="M41" s="22"/>
      <c r="N41" s="23"/>
      <c r="O41" s="281"/>
    </row>
    <row r="42" spans="1:18" ht="14.65" hidden="1" thickBot="1" x14ac:dyDescent="0.5">
      <c r="A42" s="266"/>
      <c r="B42" s="269"/>
      <c r="C42" s="14">
        <f t="shared" si="3"/>
        <v>0</v>
      </c>
      <c r="D42" s="14"/>
      <c r="E42" s="15"/>
      <c r="F42" s="16"/>
      <c r="G42" s="17"/>
      <c r="H42" s="17"/>
      <c r="I42" s="18"/>
      <c r="J42" s="19"/>
      <c r="K42" s="30"/>
      <c r="L42" s="76"/>
      <c r="M42" s="22"/>
      <c r="N42" s="23"/>
      <c r="O42" s="281"/>
    </row>
    <row r="43" spans="1:18" ht="14.65" hidden="1" thickBot="1" x14ac:dyDescent="0.5">
      <c r="A43" s="266"/>
      <c r="B43" s="269"/>
      <c r="C43" s="14">
        <f t="shared" si="3"/>
        <v>0</v>
      </c>
      <c r="D43" s="14"/>
      <c r="E43" s="15"/>
      <c r="F43" s="16"/>
      <c r="G43" s="17"/>
      <c r="H43" s="17"/>
      <c r="I43" s="18"/>
      <c r="J43" s="19"/>
      <c r="K43" s="30"/>
      <c r="L43" s="76"/>
      <c r="M43" s="22"/>
      <c r="N43" s="23"/>
      <c r="O43" s="281"/>
    </row>
    <row r="44" spans="1:18" ht="14.65" hidden="1" thickBot="1" x14ac:dyDescent="0.5">
      <c r="A44" s="266"/>
      <c r="B44" s="269"/>
      <c r="C44" s="14">
        <f t="shared" si="3"/>
        <v>0</v>
      </c>
      <c r="D44" s="14"/>
      <c r="E44" s="15"/>
      <c r="F44" s="16"/>
      <c r="G44" s="17"/>
      <c r="H44" s="17"/>
      <c r="I44" s="18"/>
      <c r="J44" s="19"/>
      <c r="K44" s="30"/>
      <c r="L44" s="76"/>
      <c r="M44" s="22"/>
      <c r="N44" s="23"/>
      <c r="O44" s="281"/>
    </row>
    <row r="45" spans="1:18" ht="14.65" hidden="1" thickBot="1" x14ac:dyDescent="0.5">
      <c r="A45" s="266"/>
      <c r="B45" s="269"/>
      <c r="C45" s="14">
        <f t="shared" si="3"/>
        <v>0</v>
      </c>
      <c r="D45" s="14"/>
      <c r="E45" s="15"/>
      <c r="F45" s="16"/>
      <c r="G45" s="17"/>
      <c r="H45" s="17"/>
      <c r="I45" s="18"/>
      <c r="J45" s="19"/>
      <c r="K45" s="30"/>
      <c r="L45" s="76"/>
      <c r="M45" s="22"/>
      <c r="N45" s="23"/>
      <c r="O45" s="281"/>
    </row>
    <row r="46" spans="1:18" ht="14.65" hidden="1" thickBot="1" x14ac:dyDescent="0.5">
      <c r="A46" s="267"/>
      <c r="B46" s="270"/>
      <c r="C46" s="14">
        <f t="shared" si="3"/>
        <v>0</v>
      </c>
      <c r="D46" s="219"/>
      <c r="E46" s="32"/>
      <c r="F46" s="33"/>
      <c r="G46" s="34"/>
      <c r="H46" s="34"/>
      <c r="I46" s="35"/>
      <c r="J46" s="36"/>
      <c r="K46" s="37"/>
      <c r="L46" s="78"/>
      <c r="M46" s="39"/>
      <c r="N46" s="40"/>
      <c r="O46" s="282"/>
    </row>
    <row r="47" spans="1:18" ht="129" customHeight="1" thickBot="1" x14ac:dyDescent="0.5">
      <c r="A47" s="265" t="s">
        <v>13</v>
      </c>
      <c r="B47" s="274">
        <v>6</v>
      </c>
      <c r="C47" s="41">
        <v>1</v>
      </c>
      <c r="D47" s="253"/>
      <c r="E47" s="42"/>
      <c r="F47" s="6" t="s">
        <v>49</v>
      </c>
      <c r="G47" s="7">
        <v>45226</v>
      </c>
      <c r="H47" s="7">
        <v>45226</v>
      </c>
      <c r="I47" s="8"/>
      <c r="J47" s="9" t="s">
        <v>15</v>
      </c>
      <c r="K47" s="86"/>
      <c r="L47" s="11" t="s">
        <v>50</v>
      </c>
      <c r="M47" s="82"/>
      <c r="N47" s="83"/>
      <c r="O47" s="283"/>
      <c r="P47" s="310" t="str">
        <f>L47</f>
        <v>Norsok M-501 coating system 
7A Norsok mentioned 2X 500 µm but client increased to 2X750 µm as minimum dry film thickness- 
Smulders would like to apply an 80/20 rule for the dry film thickness instead of minimum dry film thickness to avoid excess dry film thickness due to the difficulty of construction</v>
      </c>
      <c r="Q47" s="310" t="str">
        <f>_xlfn.TEXTJOIN(CHAR(10),TRUE,J50,K50,J49,K49,L49,M49,J48,K48,J47,L47)</f>
        <v>Tenderer
Noted. We await internal response from our CPREX team and will revert soonest.
To be advised
Company
See reply on Row 42.
Tenderer
Norsok M-501 coating system 
7A Norsok mentioned 2X 500 µm but client increased to 2X750 µm as minimum dry film thickness- 
Smulders would like to apply an 80/20 rule for the dry film thickness instead of minimum dry film thickness to avoid excess dry film thickness due to the difficulty of construction</v>
      </c>
      <c r="R47" t="str">
        <f>_xlfn.TEXTJOIN(" ",TRUE,E47,F47)</f>
        <v>C256-EQ-M-FD-00001
Materials Selection Philosphy Offshore Substations
Paragraph 8.9.3 page 28</v>
      </c>
    </row>
    <row r="48" spans="1:18" ht="14.65" hidden="1" thickBot="1" x14ac:dyDescent="0.5">
      <c r="A48" s="266"/>
      <c r="B48" s="275"/>
      <c r="C48" s="56">
        <f t="shared" ref="C48:C55" si="4">IF(K48&lt;&gt;"",C47+1,0)</f>
        <v>2</v>
      </c>
      <c r="D48" s="56"/>
      <c r="E48" s="48"/>
      <c r="F48" s="43"/>
      <c r="G48" s="49">
        <v>45237</v>
      </c>
      <c r="H48" s="49">
        <v>45237</v>
      </c>
      <c r="I48" s="50"/>
      <c r="J48" s="87" t="s">
        <v>27</v>
      </c>
      <c r="K48" s="52" t="s">
        <v>51</v>
      </c>
      <c r="L48" s="53"/>
      <c r="M48" s="54"/>
      <c r="N48" s="55"/>
      <c r="O48" s="278"/>
    </row>
    <row r="49" spans="1:18" ht="14.65" hidden="1" thickBot="1" x14ac:dyDescent="0.5">
      <c r="A49" s="266"/>
      <c r="B49" s="275"/>
      <c r="C49" s="56">
        <f t="shared" si="4"/>
        <v>3</v>
      </c>
      <c r="D49" s="56"/>
      <c r="E49" s="48"/>
      <c r="F49" s="43"/>
      <c r="G49" s="57">
        <v>45245</v>
      </c>
      <c r="H49" s="57">
        <v>45245</v>
      </c>
      <c r="I49" s="58"/>
      <c r="J49" s="59" t="s">
        <v>15</v>
      </c>
      <c r="K49" s="60" t="s">
        <v>47</v>
      </c>
      <c r="L49" s="53"/>
      <c r="M49" s="27" t="s">
        <v>48</v>
      </c>
      <c r="N49" s="55"/>
      <c r="O49" s="278"/>
    </row>
    <row r="50" spans="1:18" ht="14.65" hidden="1" thickBot="1" x14ac:dyDescent="0.5">
      <c r="A50" s="266"/>
      <c r="B50" s="275"/>
      <c r="C50" s="56">
        <f t="shared" si="4"/>
        <v>0</v>
      </c>
      <c r="D50" s="56"/>
      <c r="E50" s="48"/>
      <c r="F50" s="43"/>
      <c r="G50" s="49"/>
      <c r="H50" s="49"/>
      <c r="I50" s="50"/>
      <c r="J50" s="51"/>
      <c r="K50" s="30"/>
      <c r="L50" s="53"/>
      <c r="M50" s="54"/>
      <c r="N50" s="55"/>
      <c r="O50" s="278"/>
    </row>
    <row r="51" spans="1:18" ht="14.65" hidden="1" thickBot="1" x14ac:dyDescent="0.5">
      <c r="A51" s="266"/>
      <c r="B51" s="275"/>
      <c r="C51" s="56">
        <f t="shared" si="4"/>
        <v>0</v>
      </c>
      <c r="D51" s="56"/>
      <c r="E51" s="48"/>
      <c r="F51" s="43"/>
      <c r="G51" s="49"/>
      <c r="H51" s="49"/>
      <c r="I51" s="50"/>
      <c r="J51" s="51"/>
      <c r="K51" s="52"/>
      <c r="L51" s="53"/>
      <c r="M51" s="54"/>
      <c r="N51" s="55"/>
      <c r="O51" s="278"/>
    </row>
    <row r="52" spans="1:18" ht="14.65" hidden="1" thickBot="1" x14ac:dyDescent="0.5">
      <c r="A52" s="266"/>
      <c r="B52" s="275"/>
      <c r="C52" s="56">
        <f t="shared" si="4"/>
        <v>0</v>
      </c>
      <c r="D52" s="56"/>
      <c r="E52" s="48"/>
      <c r="F52" s="43"/>
      <c r="G52" s="49"/>
      <c r="H52" s="49"/>
      <c r="I52" s="50"/>
      <c r="J52" s="51"/>
      <c r="K52" s="52"/>
      <c r="L52" s="53"/>
      <c r="M52" s="54"/>
      <c r="N52" s="55"/>
      <c r="O52" s="278"/>
    </row>
    <row r="53" spans="1:18" ht="14.65" hidden="1" thickBot="1" x14ac:dyDescent="0.5">
      <c r="A53" s="266"/>
      <c r="B53" s="275"/>
      <c r="C53" s="56">
        <f t="shared" si="4"/>
        <v>0</v>
      </c>
      <c r="D53" s="56"/>
      <c r="E53" s="48"/>
      <c r="F53" s="43"/>
      <c r="G53" s="49"/>
      <c r="H53" s="49"/>
      <c r="I53" s="50"/>
      <c r="J53" s="51"/>
      <c r="K53" s="52"/>
      <c r="L53" s="53"/>
      <c r="M53" s="54"/>
      <c r="N53" s="55"/>
      <c r="O53" s="278"/>
    </row>
    <row r="54" spans="1:18" ht="14.65" hidden="1" thickBot="1" x14ac:dyDescent="0.5">
      <c r="A54" s="266"/>
      <c r="B54" s="275"/>
      <c r="C54" s="56">
        <f t="shared" si="4"/>
        <v>0</v>
      </c>
      <c r="D54" s="56"/>
      <c r="E54" s="48"/>
      <c r="F54" s="43"/>
      <c r="G54" s="49"/>
      <c r="H54" s="49"/>
      <c r="I54" s="50"/>
      <c r="J54" s="51"/>
      <c r="K54" s="52"/>
      <c r="L54" s="53"/>
      <c r="M54" s="54"/>
      <c r="N54" s="55"/>
      <c r="O54" s="278"/>
    </row>
    <row r="55" spans="1:18" ht="14.65" hidden="1" thickBot="1" x14ac:dyDescent="0.5">
      <c r="A55" s="267"/>
      <c r="B55" s="276"/>
      <c r="C55" s="56">
        <f t="shared" si="4"/>
        <v>0</v>
      </c>
      <c r="D55" s="254"/>
      <c r="E55" s="62"/>
      <c r="F55" s="63"/>
      <c r="G55" s="64"/>
      <c r="H55" s="64"/>
      <c r="I55" s="65"/>
      <c r="J55" s="66"/>
      <c r="K55" s="67"/>
      <c r="L55" s="68"/>
      <c r="M55" s="69"/>
      <c r="N55" s="70"/>
      <c r="O55" s="279"/>
    </row>
    <row r="56" spans="1:18" ht="128.65" thickBot="1" x14ac:dyDescent="0.5">
      <c r="A56" s="265" t="s">
        <v>13</v>
      </c>
      <c r="B56" s="268">
        <v>7</v>
      </c>
      <c r="C56" s="71">
        <v>1</v>
      </c>
      <c r="D56" s="71"/>
      <c r="E56" s="5"/>
      <c r="F56" s="6" t="s">
        <v>52</v>
      </c>
      <c r="G56" s="7">
        <v>45226</v>
      </c>
      <c r="H56" s="7">
        <v>45226</v>
      </c>
      <c r="I56" s="8"/>
      <c r="J56" s="9" t="s">
        <v>15</v>
      </c>
      <c r="K56" s="88" t="s">
        <v>53</v>
      </c>
      <c r="L56" s="11" t="s">
        <v>54</v>
      </c>
      <c r="M56" s="12"/>
      <c r="N56" s="13"/>
      <c r="O56" s="280"/>
      <c r="P56" s="310" t="str">
        <f>K56</f>
        <v xml:space="preserve">Hot-dip galvanizing shall be in accordance with ISO 1461. Minimum coating thickness for structural items and outfitting 
steel shall be 125 µm and 900 g/m2. </v>
      </c>
      <c r="Q56" s="310" t="str">
        <f>_xlfn.TEXTJOIN(CHAR(10),TRUE,J59,K59,J58,K58,L58,M58,J57,K57,J56,L56)</f>
        <v>Tenderer
Noted. We await internal response from our CPREX team and will revert soonest.
To be advised
Company
Contractor shall comply with the requirements and confirm that there will be no effect on tenderers price
Tenderer
Smulders proposes to only measure the layer thickness for control and not to perform both measurements and in case of weight/m²</v>
      </c>
      <c r="R56" t="str">
        <f>_xlfn.TEXTJOIN(" ",TRUE,E56,F56)</f>
        <v>C256-EQ-M-FD-00001
Materials Selection Philosphy Offshore Substations
Paragraph 8.9.4 and 8.9.5 page 8</v>
      </c>
    </row>
    <row r="57" spans="1:18" ht="14.65" hidden="1" thickBot="1" x14ac:dyDescent="0.5">
      <c r="A57" s="266"/>
      <c r="B57" s="269"/>
      <c r="C57" s="14">
        <f t="shared" ref="C57:C64" si="5">IF(K57&lt;&gt;"",C56+1,0)</f>
        <v>2</v>
      </c>
      <c r="D57" s="14"/>
      <c r="E57" s="15"/>
      <c r="F57" s="16"/>
      <c r="G57" s="17">
        <v>45237</v>
      </c>
      <c r="H57" s="17">
        <v>45237</v>
      </c>
      <c r="I57" s="18"/>
      <c r="J57" s="85" t="s">
        <v>27</v>
      </c>
      <c r="K57" s="30" t="s">
        <v>55</v>
      </c>
      <c r="L57" s="76"/>
      <c r="M57" s="22"/>
      <c r="N57" s="23"/>
      <c r="O57" s="281"/>
    </row>
    <row r="58" spans="1:18" ht="14.65" hidden="1" thickBot="1" x14ac:dyDescent="0.5">
      <c r="A58" s="266"/>
      <c r="B58" s="269"/>
      <c r="C58" s="14">
        <f t="shared" si="5"/>
        <v>3</v>
      </c>
      <c r="D58" s="14"/>
      <c r="E58" s="15"/>
      <c r="F58" s="16"/>
      <c r="G58" s="24">
        <v>45245</v>
      </c>
      <c r="H58" s="24">
        <v>45245</v>
      </c>
      <c r="I58" s="25"/>
      <c r="J58" s="26" t="s">
        <v>15</v>
      </c>
      <c r="K58" s="27" t="s">
        <v>47</v>
      </c>
      <c r="L58" s="76"/>
      <c r="M58" s="27" t="s">
        <v>48</v>
      </c>
      <c r="N58" s="23"/>
      <c r="O58" s="281"/>
    </row>
    <row r="59" spans="1:18" ht="14.65" hidden="1" thickBot="1" x14ac:dyDescent="0.5">
      <c r="A59" s="266"/>
      <c r="B59" s="269"/>
      <c r="C59" s="14">
        <f t="shared" si="5"/>
        <v>0</v>
      </c>
      <c r="D59" s="14"/>
      <c r="E59" s="15"/>
      <c r="F59" s="16"/>
      <c r="G59" s="49"/>
      <c r="H59" s="49"/>
      <c r="I59" s="18"/>
      <c r="J59" s="19"/>
      <c r="K59" s="30"/>
      <c r="L59" s="76"/>
      <c r="M59" s="22"/>
      <c r="N59" s="23"/>
      <c r="O59" s="281"/>
    </row>
    <row r="60" spans="1:18" ht="14.65" hidden="1" thickBot="1" x14ac:dyDescent="0.5">
      <c r="A60" s="266"/>
      <c r="B60" s="269"/>
      <c r="C60" s="14">
        <f t="shared" si="5"/>
        <v>0</v>
      </c>
      <c r="D60" s="14"/>
      <c r="E60" s="15"/>
      <c r="F60" s="16"/>
      <c r="G60" s="17"/>
      <c r="H60" s="17"/>
      <c r="I60" s="18"/>
      <c r="J60" s="19"/>
      <c r="K60" s="30"/>
      <c r="L60" s="76"/>
      <c r="M60" s="22"/>
      <c r="N60" s="23"/>
      <c r="O60" s="281"/>
    </row>
    <row r="61" spans="1:18" ht="14.65" hidden="1" thickBot="1" x14ac:dyDescent="0.5">
      <c r="A61" s="266"/>
      <c r="B61" s="269"/>
      <c r="C61" s="14">
        <f t="shared" si="5"/>
        <v>0</v>
      </c>
      <c r="D61" s="14"/>
      <c r="E61" s="15"/>
      <c r="F61" s="16"/>
      <c r="G61" s="17"/>
      <c r="H61" s="17"/>
      <c r="I61" s="18"/>
      <c r="J61" s="19"/>
      <c r="K61" s="30"/>
      <c r="L61" s="76"/>
      <c r="M61" s="22"/>
      <c r="N61" s="23"/>
      <c r="O61" s="281"/>
    </row>
    <row r="62" spans="1:18" ht="14.65" hidden="1" thickBot="1" x14ac:dyDescent="0.5">
      <c r="A62" s="266"/>
      <c r="B62" s="269"/>
      <c r="C62" s="14">
        <f t="shared" si="5"/>
        <v>0</v>
      </c>
      <c r="D62" s="14"/>
      <c r="E62" s="15"/>
      <c r="F62" s="16"/>
      <c r="G62" s="17"/>
      <c r="H62" s="17"/>
      <c r="I62" s="18"/>
      <c r="J62" s="19"/>
      <c r="K62" s="30"/>
      <c r="L62" s="76"/>
      <c r="M62" s="22"/>
      <c r="N62" s="23"/>
      <c r="O62" s="281"/>
    </row>
    <row r="63" spans="1:18" ht="14.65" hidden="1" thickBot="1" x14ac:dyDescent="0.5">
      <c r="A63" s="266"/>
      <c r="B63" s="269"/>
      <c r="C63" s="14">
        <f t="shared" si="5"/>
        <v>0</v>
      </c>
      <c r="D63" s="14"/>
      <c r="E63" s="15"/>
      <c r="F63" s="16"/>
      <c r="G63" s="17"/>
      <c r="H63" s="17"/>
      <c r="I63" s="18"/>
      <c r="J63" s="19"/>
      <c r="K63" s="30"/>
      <c r="L63" s="76"/>
      <c r="M63" s="22"/>
      <c r="N63" s="23"/>
      <c r="O63" s="281"/>
    </row>
    <row r="64" spans="1:18" ht="14.65" hidden="1" thickBot="1" x14ac:dyDescent="0.5">
      <c r="A64" s="267"/>
      <c r="B64" s="270"/>
      <c r="C64" s="14">
        <f t="shared" si="5"/>
        <v>0</v>
      </c>
      <c r="D64" s="219"/>
      <c r="E64" s="32"/>
      <c r="F64" s="33"/>
      <c r="G64" s="34"/>
      <c r="H64" s="34"/>
      <c r="I64" s="35"/>
      <c r="J64" s="36"/>
      <c r="K64" s="37"/>
      <c r="L64" s="78"/>
      <c r="M64" s="39"/>
      <c r="N64" s="40"/>
      <c r="O64" s="282"/>
    </row>
    <row r="65" spans="1:18" ht="186" customHeight="1" thickBot="1" x14ac:dyDescent="0.5">
      <c r="A65" s="265" t="s">
        <v>13</v>
      </c>
      <c r="B65" s="274">
        <v>8</v>
      </c>
      <c r="C65" s="41">
        <v>1</v>
      </c>
      <c r="D65" s="253"/>
      <c r="E65" s="42"/>
      <c r="F65" s="89" t="s">
        <v>56</v>
      </c>
      <c r="G65" s="7">
        <v>45226</v>
      </c>
      <c r="H65" s="7">
        <v>45226</v>
      </c>
      <c r="I65" s="8"/>
      <c r="J65" s="9" t="s">
        <v>15</v>
      </c>
      <c r="K65" s="86"/>
      <c r="L65" s="90" t="s">
        <v>57</v>
      </c>
      <c r="M65" s="82"/>
      <c r="N65" s="83"/>
      <c r="O65" s="283"/>
      <c r="P65" s="310" t="str">
        <f>L65</f>
        <v>Not clear due to the different ER which quality of steel dressing is needed as minimum requirement</v>
      </c>
      <c r="Q65" s="310" t="str">
        <f>_xlfn.TEXTJOIN(CHAR(10),TRUE,J68,K68,J67,K67,L67,M67,J66,K66,J65,L65)</f>
        <v>Tenderer
Noted. We await internal response from our CPREX team and will revert soonest.
To be advised
Company 
Refer to Norsok M-501 CSDS. for the surface preparation requirements.
Tenderer
Not clear due to the different ER which quality of steel dressing is needed as minimum requirement</v>
      </c>
      <c r="R65" t="str">
        <f>_xlfn.TEXTJOIN(" ",TRUE,E65,F65)</f>
        <v>C274-RA-M-RA-01000
Paragraph 9.3 page 18</v>
      </c>
    </row>
    <row r="66" spans="1:18" ht="14.65" hidden="1" thickBot="1" x14ac:dyDescent="0.5">
      <c r="A66" s="266"/>
      <c r="B66" s="275"/>
      <c r="C66" s="56">
        <f t="shared" ref="C66:C73" si="6">IF(K66&lt;&gt;"",C65+1,0)</f>
        <v>2</v>
      </c>
      <c r="D66" s="56"/>
      <c r="E66" s="48"/>
      <c r="F66" s="91"/>
      <c r="G66" s="92">
        <v>45237</v>
      </c>
      <c r="H66" s="92">
        <v>45237</v>
      </c>
      <c r="I66" s="93"/>
      <c r="J66" s="94" t="s">
        <v>18</v>
      </c>
      <c r="K66" s="52" t="s">
        <v>58</v>
      </c>
      <c r="L66" s="53"/>
      <c r="M66" s="54"/>
      <c r="N66" s="55"/>
      <c r="O66" s="278"/>
    </row>
    <row r="67" spans="1:18" ht="14.65" hidden="1" thickBot="1" x14ac:dyDescent="0.5">
      <c r="A67" s="266"/>
      <c r="B67" s="275"/>
      <c r="C67" s="56">
        <f t="shared" si="6"/>
        <v>3</v>
      </c>
      <c r="D67" s="56"/>
      <c r="E67" s="48"/>
      <c r="F67" s="91"/>
      <c r="G67" s="95">
        <v>45245</v>
      </c>
      <c r="H67" s="95">
        <v>45245</v>
      </c>
      <c r="I67" s="96"/>
      <c r="J67" s="97" t="s">
        <v>15</v>
      </c>
      <c r="K67" s="60" t="s">
        <v>47</v>
      </c>
      <c r="L67" s="53"/>
      <c r="M67" s="60" t="s">
        <v>48</v>
      </c>
      <c r="N67" s="55"/>
      <c r="O67" s="278"/>
    </row>
    <row r="68" spans="1:18" ht="14.65" hidden="1" thickBot="1" x14ac:dyDescent="0.5">
      <c r="A68" s="266"/>
      <c r="B68" s="275"/>
      <c r="C68" s="56">
        <f t="shared" si="6"/>
        <v>0</v>
      </c>
      <c r="D68" s="56"/>
      <c r="E68" s="48"/>
      <c r="F68" s="91"/>
      <c r="G68" s="49"/>
      <c r="H68" s="49"/>
      <c r="I68" s="93"/>
      <c r="J68" s="46"/>
      <c r="K68" s="30"/>
      <c r="L68" s="53"/>
      <c r="M68" s="54"/>
      <c r="N68" s="55"/>
      <c r="O68" s="278"/>
    </row>
    <row r="69" spans="1:18" ht="14.65" hidden="1" thickBot="1" x14ac:dyDescent="0.5">
      <c r="A69" s="266"/>
      <c r="B69" s="275"/>
      <c r="C69" s="56">
        <f t="shared" si="6"/>
        <v>0</v>
      </c>
      <c r="D69" s="56"/>
      <c r="E69" s="48"/>
      <c r="F69" s="91"/>
      <c r="G69" s="92"/>
      <c r="H69" s="92"/>
      <c r="I69" s="93"/>
      <c r="J69" s="46"/>
      <c r="K69" s="52"/>
      <c r="L69" s="53"/>
      <c r="M69" s="54"/>
      <c r="N69" s="55"/>
      <c r="O69" s="278"/>
    </row>
    <row r="70" spans="1:18" ht="14.65" hidden="1" thickBot="1" x14ac:dyDescent="0.5">
      <c r="A70" s="266"/>
      <c r="B70" s="275"/>
      <c r="C70" s="56">
        <f t="shared" si="6"/>
        <v>0</v>
      </c>
      <c r="D70" s="56"/>
      <c r="E70" s="48"/>
      <c r="F70" s="91"/>
      <c r="G70" s="92"/>
      <c r="H70" s="92"/>
      <c r="I70" s="93"/>
      <c r="J70" s="46"/>
      <c r="K70" s="52"/>
      <c r="L70" s="53"/>
      <c r="M70" s="54"/>
      <c r="N70" s="55"/>
      <c r="O70" s="278"/>
    </row>
    <row r="71" spans="1:18" ht="14.65" hidden="1" thickBot="1" x14ac:dyDescent="0.5">
      <c r="A71" s="266"/>
      <c r="B71" s="275"/>
      <c r="C71" s="56">
        <f t="shared" si="6"/>
        <v>0</v>
      </c>
      <c r="D71" s="56"/>
      <c r="E71" s="48"/>
      <c r="F71" s="91"/>
      <c r="G71" s="92"/>
      <c r="H71" s="92"/>
      <c r="I71" s="93"/>
      <c r="J71" s="46"/>
      <c r="K71" s="52"/>
      <c r="L71" s="53"/>
      <c r="M71" s="54"/>
      <c r="N71" s="55"/>
      <c r="O71" s="278"/>
    </row>
    <row r="72" spans="1:18" ht="14.65" hidden="1" thickBot="1" x14ac:dyDescent="0.5">
      <c r="A72" s="266"/>
      <c r="B72" s="275"/>
      <c r="C72" s="56">
        <f t="shared" si="6"/>
        <v>0</v>
      </c>
      <c r="D72" s="56"/>
      <c r="E72" s="48"/>
      <c r="F72" s="91"/>
      <c r="G72" s="92"/>
      <c r="H72" s="92"/>
      <c r="I72" s="93"/>
      <c r="J72" s="46"/>
      <c r="K72" s="52"/>
      <c r="L72" s="53"/>
      <c r="M72" s="54"/>
      <c r="N72" s="55"/>
      <c r="O72" s="278"/>
    </row>
    <row r="73" spans="1:18" ht="14.65" hidden="1" thickBot="1" x14ac:dyDescent="0.5">
      <c r="A73" s="267"/>
      <c r="B73" s="276"/>
      <c r="C73" s="56">
        <f t="shared" si="6"/>
        <v>0</v>
      </c>
      <c r="D73" s="254"/>
      <c r="E73" s="62"/>
      <c r="F73" s="98"/>
      <c r="G73" s="99"/>
      <c r="H73" s="99"/>
      <c r="I73" s="100"/>
      <c r="J73" s="61"/>
      <c r="K73" s="67"/>
      <c r="L73" s="68"/>
      <c r="M73" s="69"/>
      <c r="N73" s="70"/>
      <c r="O73" s="279"/>
    </row>
    <row r="74" spans="1:18" ht="214.15" thickBot="1" x14ac:dyDescent="0.5">
      <c r="A74" s="265" t="s">
        <v>13</v>
      </c>
      <c r="B74" s="268">
        <v>9</v>
      </c>
      <c r="C74" s="71">
        <v>1</v>
      </c>
      <c r="D74" s="71"/>
      <c r="E74" s="101" t="s">
        <v>59</v>
      </c>
      <c r="F74" s="102" t="s">
        <v>60</v>
      </c>
      <c r="G74" s="7">
        <v>45226</v>
      </c>
      <c r="H74" s="7">
        <v>45226</v>
      </c>
      <c r="I74" s="103"/>
      <c r="J74" s="9" t="s">
        <v>15</v>
      </c>
      <c r="K74" s="104" t="s">
        <v>61</v>
      </c>
      <c r="L74" s="105" t="s">
        <v>62</v>
      </c>
      <c r="M74" s="106" t="s">
        <v>63</v>
      </c>
      <c r="N74" s="13"/>
      <c r="O74" s="280"/>
      <c r="P74" s="310" t="str">
        <f>K74</f>
        <v>Company wording - Tenderer shall describe how to develop the FEED design within the Building Permit design limits into detailed design in cooperation with main interface contractors.</v>
      </c>
      <c r="Q74" s="310" t="str">
        <f>_xlfn.TEXTJOIN(CHAR(10),TRUE,J77,K77,J76,K76,L76,M76,J75,K75,J74,L74)</f>
        <v>Company 
Significant changes to the building design are listed in the Building law. Building Permit Design is  equal to FEED design, but much less detailed. See also clarification 49 regarding this item
Tenderer
Noted. Tenderer position remains unchanged.
To be advised in subsequent tender/BAFO round.
Company
Company to revert later
Tenderer
Tenderer understands Ramboll FEED is based on the relevant project specifications, including Company TRs. At this stage our review is focussed around the Ramboll FEED with limited Vendor cross-checks into Company TRs. Additional checks shall be carried out during the subsequent tender/BAFO round and any impacts shall be advised. Please refer to Qualification 12 in relation to Building Permit Design.</v>
      </c>
      <c r="R74" t="str">
        <f>_xlfn.TEXTJOIN(" ",TRUE,E74,F74)</f>
        <v>1.2 Instructions to Tenderer, section 2 - Information to be included in Tender 5.1 Tender Attachment 6 – Scope of Work 5.1.1 Method of Executing the Work</v>
      </c>
    </row>
    <row r="75" spans="1:18" ht="14.65" hidden="1" thickBot="1" x14ac:dyDescent="0.5">
      <c r="A75" s="266"/>
      <c r="B75" s="269"/>
      <c r="C75" s="14">
        <v>2</v>
      </c>
      <c r="D75" s="14"/>
      <c r="E75" s="107"/>
      <c r="F75" s="16"/>
      <c r="G75" s="17">
        <v>45237</v>
      </c>
      <c r="H75" s="17">
        <v>45237</v>
      </c>
      <c r="I75" s="108"/>
      <c r="J75" s="19" t="s">
        <v>27</v>
      </c>
      <c r="K75" s="75" t="s">
        <v>41</v>
      </c>
      <c r="L75" s="75"/>
      <c r="M75" s="75"/>
      <c r="N75" s="23"/>
      <c r="O75" s="281"/>
    </row>
    <row r="76" spans="1:18" ht="38.65" hidden="1" thickBot="1" x14ac:dyDescent="0.5">
      <c r="A76" s="266"/>
      <c r="B76" s="269"/>
      <c r="C76" s="14">
        <f t="shared" ref="C76:C82" si="7">IF(K76&lt;&gt;"",C75+1,0)</f>
        <v>3</v>
      </c>
      <c r="D76" s="14"/>
      <c r="E76" s="107"/>
      <c r="F76" s="16"/>
      <c r="G76" s="24">
        <v>45245</v>
      </c>
      <c r="H76" s="24">
        <v>45245</v>
      </c>
      <c r="I76" s="109"/>
      <c r="J76" s="26" t="s">
        <v>15</v>
      </c>
      <c r="K76" s="27" t="s">
        <v>64</v>
      </c>
      <c r="L76" s="75"/>
      <c r="M76" s="27" t="s">
        <v>63</v>
      </c>
      <c r="N76" s="23"/>
      <c r="O76" s="281"/>
    </row>
    <row r="77" spans="1:18" ht="25.9" hidden="1" thickBot="1" x14ac:dyDescent="0.5">
      <c r="A77" s="266"/>
      <c r="B77" s="269"/>
      <c r="C77" s="14">
        <f t="shared" si="7"/>
        <v>4</v>
      </c>
      <c r="D77" s="14"/>
      <c r="E77" s="107"/>
      <c r="F77" s="16"/>
      <c r="G77" s="49">
        <v>45249</v>
      </c>
      <c r="H77" s="49">
        <v>45249</v>
      </c>
      <c r="I77" s="108"/>
      <c r="J77" s="94" t="s">
        <v>18</v>
      </c>
      <c r="K77" s="75" t="s">
        <v>65</v>
      </c>
      <c r="L77" s="75"/>
      <c r="M77" s="75"/>
      <c r="N77" s="23"/>
      <c r="O77" s="281"/>
    </row>
    <row r="78" spans="1:18" ht="14.65" hidden="1" thickBot="1" x14ac:dyDescent="0.5">
      <c r="A78" s="266"/>
      <c r="B78" s="269"/>
      <c r="C78" s="14">
        <f t="shared" si="7"/>
        <v>0</v>
      </c>
      <c r="D78" s="14"/>
      <c r="E78" s="107"/>
      <c r="F78" s="16"/>
      <c r="G78" s="17"/>
      <c r="H78" s="17"/>
      <c r="I78" s="108"/>
      <c r="J78" s="19"/>
      <c r="K78" s="75"/>
      <c r="L78" s="75"/>
      <c r="M78" s="75"/>
      <c r="N78" s="23"/>
      <c r="O78" s="281"/>
    </row>
    <row r="79" spans="1:18" ht="14.65" hidden="1" thickBot="1" x14ac:dyDescent="0.5">
      <c r="A79" s="266"/>
      <c r="B79" s="269"/>
      <c r="C79" s="14">
        <f t="shared" si="7"/>
        <v>0</v>
      </c>
      <c r="D79" s="14"/>
      <c r="E79" s="107"/>
      <c r="F79" s="16"/>
      <c r="G79" s="17"/>
      <c r="H79" s="17"/>
      <c r="I79" s="108"/>
      <c r="J79" s="19"/>
      <c r="K79" s="75"/>
      <c r="L79" s="75"/>
      <c r="M79" s="75"/>
      <c r="N79" s="23"/>
      <c r="O79" s="281"/>
    </row>
    <row r="80" spans="1:18" ht="14.65" hidden="1" thickBot="1" x14ac:dyDescent="0.5">
      <c r="A80" s="266"/>
      <c r="B80" s="269"/>
      <c r="C80" s="14">
        <f t="shared" si="7"/>
        <v>0</v>
      </c>
      <c r="D80" s="14"/>
      <c r="E80" s="107"/>
      <c r="F80" s="16"/>
      <c r="G80" s="17"/>
      <c r="H80" s="17"/>
      <c r="I80" s="108"/>
      <c r="J80" s="19"/>
      <c r="K80" s="75"/>
      <c r="L80" s="75"/>
      <c r="M80" s="75"/>
      <c r="N80" s="23"/>
      <c r="O80" s="281"/>
    </row>
    <row r="81" spans="1:18" ht="14.65" hidden="1" thickBot="1" x14ac:dyDescent="0.5">
      <c r="A81" s="266"/>
      <c r="B81" s="269"/>
      <c r="C81" s="14">
        <f t="shared" si="7"/>
        <v>0</v>
      </c>
      <c r="D81" s="14"/>
      <c r="E81" s="107"/>
      <c r="F81" s="16"/>
      <c r="G81" s="17"/>
      <c r="H81" s="17"/>
      <c r="I81" s="108"/>
      <c r="J81" s="19"/>
      <c r="K81" s="75"/>
      <c r="L81" s="75"/>
      <c r="M81" s="75"/>
      <c r="N81" s="23"/>
      <c r="O81" s="281"/>
    </row>
    <row r="82" spans="1:18" ht="14.65" hidden="1" thickBot="1" x14ac:dyDescent="0.5">
      <c r="A82" s="267"/>
      <c r="B82" s="270"/>
      <c r="C82" s="14">
        <f t="shared" si="7"/>
        <v>0</v>
      </c>
      <c r="D82" s="219"/>
      <c r="E82" s="110"/>
      <c r="F82" s="33"/>
      <c r="G82" s="34"/>
      <c r="H82" s="34"/>
      <c r="I82" s="111"/>
      <c r="J82" s="36"/>
      <c r="K82" s="112"/>
      <c r="L82" s="112"/>
      <c r="M82" s="112"/>
      <c r="N82" s="40"/>
      <c r="O82" s="282"/>
    </row>
    <row r="83" spans="1:18" ht="242.65" thickBot="1" x14ac:dyDescent="0.5">
      <c r="A83" s="265" t="s">
        <v>13</v>
      </c>
      <c r="B83" s="274">
        <v>10</v>
      </c>
      <c r="C83" s="71">
        <v>1</v>
      </c>
      <c r="D83" s="255"/>
      <c r="E83" s="113" t="s">
        <v>66</v>
      </c>
      <c r="F83" s="114" t="s">
        <v>67</v>
      </c>
      <c r="G83" s="115">
        <v>45226</v>
      </c>
      <c r="H83" s="115">
        <v>45226</v>
      </c>
      <c r="I83" s="116"/>
      <c r="J83" s="117" t="s">
        <v>15</v>
      </c>
      <c r="K83" s="118" t="s">
        <v>68</v>
      </c>
      <c r="L83" s="118" t="s">
        <v>69</v>
      </c>
      <c r="M83" s="119" t="s">
        <v>70</v>
      </c>
      <c r="N83" s="83"/>
      <c r="O83" s="283"/>
      <c r="P83" s="310" t="str">
        <f>K83</f>
        <v xml:space="preserve">Company wording -Tenderer shall describe how to develop the FEED design within the Building Permit design limits into detailed design in cooperation with main interface contractors. </v>
      </c>
      <c r="Q83" s="310" t="str">
        <f>_xlfn.TEXTJOIN(CHAR(10),TRUE,J86,K86,J85,K85,L85,M85,J84,K84,J83,L83)</f>
        <v>Company
The Tender shall be aligned with ITT/Contract.  If the System Design report deviates from our ITT, tenderer is requested to specify each item that  they see as a qualification. These items must be qualified separately.  Please also confirm that all identified SoW described in Attachment 5.1.3  are included in the Tender engineering cost ( PS)
Tenderer
Noted. Tenderer position remains unchanged.
Company
Company to revert later
Tenderer
Please refer to Tender Attachment "5.1.3 Systems Design". This document presents Tenderers preliminary design basis, for the systems indicated, to be developed from the FEED design. Where non-conformances or improvements to the design are noted, they shall be recorded in each section for Company to approve or reject. The Attachments including vendor data sheets are typical and shall be finalised during the detail design and as part of normal project procurement process.</v>
      </c>
      <c r="R83" t="str">
        <f>_xlfn.TEXTJOIN(" ",TRUE,E83,F83)</f>
        <v>Tenderers Document - Tender Attachment 5.1.3 LV &amp; Auxiliary Systems Design 1.1 Purpose</v>
      </c>
    </row>
    <row r="84" spans="1:18" ht="14.65" hidden="1" thickBot="1" x14ac:dyDescent="0.5">
      <c r="A84" s="266"/>
      <c r="B84" s="275"/>
      <c r="C84" s="56">
        <v>2</v>
      </c>
      <c r="D84" s="56"/>
      <c r="E84" s="120"/>
      <c r="F84" s="43"/>
      <c r="G84" s="49">
        <v>45237</v>
      </c>
      <c r="H84" s="49">
        <v>45237</v>
      </c>
      <c r="I84" s="93"/>
      <c r="J84" s="51" t="s">
        <v>27</v>
      </c>
      <c r="K84" s="121" t="s">
        <v>41</v>
      </c>
      <c r="L84" s="121"/>
      <c r="M84" s="121"/>
      <c r="N84" s="55"/>
      <c r="O84" s="278"/>
    </row>
    <row r="85" spans="1:18" ht="14.65" hidden="1" thickBot="1" x14ac:dyDescent="0.5">
      <c r="A85" s="266"/>
      <c r="B85" s="275"/>
      <c r="C85" s="56">
        <f t="shared" ref="C85:C91" si="8">IF(K85&lt;&gt;"",C84+1,0)</f>
        <v>3</v>
      </c>
      <c r="D85" s="56"/>
      <c r="E85" s="120"/>
      <c r="F85" s="43"/>
      <c r="G85" s="57">
        <v>45245</v>
      </c>
      <c r="H85" s="57">
        <v>45245</v>
      </c>
      <c r="I85" s="122"/>
      <c r="J85" s="59" t="s">
        <v>15</v>
      </c>
      <c r="K85" s="60" t="s">
        <v>64</v>
      </c>
      <c r="L85" s="121"/>
      <c r="M85" s="121"/>
      <c r="N85" s="55"/>
      <c r="O85" s="278"/>
    </row>
    <row r="86" spans="1:18" ht="38.65" hidden="1" thickBot="1" x14ac:dyDescent="0.5">
      <c r="A86" s="266"/>
      <c r="B86" s="275"/>
      <c r="C86" s="56">
        <f t="shared" si="8"/>
        <v>4</v>
      </c>
      <c r="D86" s="56"/>
      <c r="E86" s="120" t="s">
        <v>71</v>
      </c>
      <c r="F86" s="43"/>
      <c r="G86" s="49">
        <v>45251</v>
      </c>
      <c r="H86" s="49">
        <v>45251</v>
      </c>
      <c r="I86" s="93"/>
      <c r="J86" s="51" t="s">
        <v>27</v>
      </c>
      <c r="K86" s="121" t="s">
        <v>72</v>
      </c>
      <c r="L86" s="121"/>
      <c r="M86" s="121"/>
      <c r="N86" s="55"/>
      <c r="O86" s="278"/>
    </row>
    <row r="87" spans="1:18" ht="14.65" hidden="1" thickBot="1" x14ac:dyDescent="0.5">
      <c r="A87" s="266"/>
      <c r="B87" s="275"/>
      <c r="C87" s="56">
        <f t="shared" si="8"/>
        <v>0</v>
      </c>
      <c r="D87" s="56"/>
      <c r="E87" s="120"/>
      <c r="F87" s="43"/>
      <c r="G87" s="49"/>
      <c r="H87" s="49"/>
      <c r="I87" s="93"/>
      <c r="J87" s="51"/>
      <c r="K87" s="121"/>
      <c r="L87" s="121"/>
      <c r="M87" s="121"/>
      <c r="N87" s="55"/>
      <c r="O87" s="278"/>
    </row>
    <row r="88" spans="1:18" ht="14.65" hidden="1" thickBot="1" x14ac:dyDescent="0.5">
      <c r="A88" s="266"/>
      <c r="B88" s="275"/>
      <c r="C88" s="56">
        <f t="shared" si="8"/>
        <v>0</v>
      </c>
      <c r="D88" s="56"/>
      <c r="E88" s="120"/>
      <c r="F88" s="43"/>
      <c r="G88" s="49"/>
      <c r="H88" s="49"/>
      <c r="I88" s="93"/>
      <c r="J88" s="51"/>
      <c r="K88" s="121"/>
      <c r="L88" s="121"/>
      <c r="M88" s="121"/>
      <c r="N88" s="55"/>
      <c r="O88" s="278"/>
    </row>
    <row r="89" spans="1:18" ht="14.65" hidden="1" thickBot="1" x14ac:dyDescent="0.5">
      <c r="A89" s="266"/>
      <c r="B89" s="275"/>
      <c r="C89" s="56">
        <f t="shared" si="8"/>
        <v>0</v>
      </c>
      <c r="D89" s="56"/>
      <c r="E89" s="120"/>
      <c r="F89" s="43"/>
      <c r="G89" s="49"/>
      <c r="H89" s="49"/>
      <c r="I89" s="93"/>
      <c r="J89" s="51"/>
      <c r="K89" s="121"/>
      <c r="L89" s="121"/>
      <c r="M89" s="121"/>
      <c r="N89" s="55"/>
      <c r="O89" s="278"/>
    </row>
    <row r="90" spans="1:18" ht="14.65" hidden="1" thickBot="1" x14ac:dyDescent="0.5">
      <c r="A90" s="266"/>
      <c r="B90" s="275"/>
      <c r="C90" s="56">
        <f t="shared" si="8"/>
        <v>0</v>
      </c>
      <c r="D90" s="56"/>
      <c r="E90" s="120"/>
      <c r="F90" s="43"/>
      <c r="G90" s="49"/>
      <c r="H90" s="49"/>
      <c r="I90" s="93"/>
      <c r="J90" s="51"/>
      <c r="K90" s="121"/>
      <c r="L90" s="121"/>
      <c r="M90" s="121"/>
      <c r="N90" s="55"/>
      <c r="O90" s="278"/>
    </row>
    <row r="91" spans="1:18" ht="14.65" hidden="1" thickBot="1" x14ac:dyDescent="0.5">
      <c r="A91" s="267"/>
      <c r="B91" s="276"/>
      <c r="C91" s="56">
        <f t="shared" si="8"/>
        <v>0</v>
      </c>
      <c r="D91" s="254"/>
      <c r="E91" s="123"/>
      <c r="F91" s="63"/>
      <c r="G91" s="64"/>
      <c r="H91" s="64"/>
      <c r="I91" s="100"/>
      <c r="J91" s="66"/>
      <c r="K91" s="124"/>
      <c r="L91" s="124"/>
      <c r="M91" s="124"/>
      <c r="N91" s="70"/>
      <c r="O91" s="279"/>
    </row>
    <row r="92" spans="1:18" ht="242.65" thickBot="1" x14ac:dyDescent="0.5">
      <c r="A92" s="284" t="s">
        <v>73</v>
      </c>
      <c r="B92" s="268">
        <v>11</v>
      </c>
      <c r="C92" s="71">
        <v>1</v>
      </c>
      <c r="D92" s="71"/>
      <c r="E92" s="101" t="s">
        <v>74</v>
      </c>
      <c r="F92" s="102" t="s">
        <v>75</v>
      </c>
      <c r="G92" s="7">
        <v>45226</v>
      </c>
      <c r="H92" s="7">
        <v>45226</v>
      </c>
      <c r="I92" s="103"/>
      <c r="J92" s="9" t="s">
        <v>15</v>
      </c>
      <c r="K92" s="125" t="s">
        <v>76</v>
      </c>
      <c r="L92" s="106" t="s">
        <v>77</v>
      </c>
      <c r="M92" s="106" t="s">
        <v>21</v>
      </c>
      <c r="N92" s="13"/>
      <c r="O92" s="280"/>
      <c r="P92" s="310" t="str">
        <f>K92</f>
        <v>Fresh Water System and  Grey Water System has been shown in Tenderer proposal due to the inclusion of the safety shower, washroom and kitchen.</v>
      </c>
      <c r="Q92" s="310" t="str">
        <f>_xlfn.TEXTJOIN(CHAR(10),TRUE,J95,K95,J94,K94,L94,M94,J93,K93,J92,L92)</f>
        <v>Company
Tender to confim if cost reduction can be achieved
Tenderer
Proposed Fresh Water and Grey Water Systems noted as Rejected by Company and shall be deleted from our proposal and Tender Attachment "5.1.3 Systems Design".
No impact
Company
Company rejects proposed fresh water system and grey water system. Cleaning water system shall be according to C256-EQ-Z-SP-00009 "Offshore Substation (OSS) Topside Technical Specification MFW”. C274-RA-P-XA-01002- 01 “P&amp;ID - Cleaning Water System” and C274-RA-R-SP-01000 “Cleaning System Specification” are delivered for info. 
Tenderer
Tenderer believes inclusion of these systems are beneficial to the operability and functionality of the OSP subject to further discussion and agreement with Company. At this moment, this item is unpriced in our offer, but could be added in next round after further discussion.</v>
      </c>
      <c r="R92" t="str">
        <f>_xlfn.TEXTJOIN(" ",TRUE,E92,F92)</f>
        <v>Tenderers Document - Tender Attachment 5.1.3 Systems Design Chapter 6.1 Fresh Water System and 6.2 Grey Water System</v>
      </c>
    </row>
    <row r="93" spans="1:18" ht="38.65" hidden="1" thickBot="1" x14ac:dyDescent="0.5">
      <c r="A93" s="285"/>
      <c r="B93" s="269"/>
      <c r="C93" s="14">
        <v>2</v>
      </c>
      <c r="D93" s="14"/>
      <c r="E93" s="107"/>
      <c r="F93" s="16"/>
      <c r="G93" s="17">
        <v>45237</v>
      </c>
      <c r="H93" s="17">
        <v>45237</v>
      </c>
      <c r="I93" s="108"/>
      <c r="J93" s="19" t="s">
        <v>27</v>
      </c>
      <c r="K93" s="75" t="s">
        <v>78</v>
      </c>
      <c r="L93" s="75"/>
      <c r="M93" s="75"/>
      <c r="N93" s="23"/>
      <c r="O93" s="281"/>
    </row>
    <row r="94" spans="1:18" ht="25.9" hidden="1" thickBot="1" x14ac:dyDescent="0.5">
      <c r="A94" s="285"/>
      <c r="B94" s="269"/>
      <c r="C94" s="14">
        <f t="shared" ref="C94:C100" si="9">IF(K94&lt;&gt;"",C93+1,0)</f>
        <v>3</v>
      </c>
      <c r="D94" s="14"/>
      <c r="E94" s="107"/>
      <c r="F94" s="16"/>
      <c r="G94" s="24">
        <v>45245</v>
      </c>
      <c r="H94" s="24">
        <v>45245</v>
      </c>
      <c r="I94" s="109"/>
      <c r="J94" s="26" t="s">
        <v>15</v>
      </c>
      <c r="K94" s="27" t="s">
        <v>79</v>
      </c>
      <c r="L94" s="75"/>
      <c r="M94" s="27" t="s">
        <v>80</v>
      </c>
      <c r="N94" s="23"/>
      <c r="O94" s="281"/>
    </row>
    <row r="95" spans="1:18" ht="14.65" hidden="1" thickBot="1" x14ac:dyDescent="0.5">
      <c r="A95" s="285"/>
      <c r="B95" s="269"/>
      <c r="C95" s="14">
        <f t="shared" si="9"/>
        <v>4</v>
      </c>
      <c r="D95" s="14"/>
      <c r="E95" s="107"/>
      <c r="F95" s="16"/>
      <c r="G95" s="17">
        <v>45251</v>
      </c>
      <c r="H95" s="17">
        <v>45251</v>
      </c>
      <c r="I95" s="108"/>
      <c r="J95" s="19" t="s">
        <v>27</v>
      </c>
      <c r="K95" s="75" t="s">
        <v>81</v>
      </c>
      <c r="L95" s="75"/>
      <c r="M95" s="75"/>
      <c r="N95" s="23"/>
      <c r="O95" s="281"/>
    </row>
    <row r="96" spans="1:18" ht="14.65" hidden="1" thickBot="1" x14ac:dyDescent="0.5">
      <c r="A96" s="285"/>
      <c r="B96" s="269"/>
      <c r="C96" s="14">
        <f t="shared" si="9"/>
        <v>0</v>
      </c>
      <c r="D96" s="14"/>
      <c r="E96" s="107"/>
      <c r="F96" s="16"/>
      <c r="G96" s="17"/>
      <c r="H96" s="17"/>
      <c r="I96" s="108"/>
      <c r="J96" s="19"/>
      <c r="K96" s="75"/>
      <c r="L96" s="75"/>
      <c r="M96" s="75"/>
      <c r="N96" s="23"/>
      <c r="O96" s="281"/>
    </row>
    <row r="97" spans="1:18" ht="14.65" hidden="1" thickBot="1" x14ac:dyDescent="0.5">
      <c r="A97" s="285"/>
      <c r="B97" s="269"/>
      <c r="C97" s="14">
        <f t="shared" si="9"/>
        <v>0</v>
      </c>
      <c r="D97" s="14"/>
      <c r="E97" s="107"/>
      <c r="F97" s="16"/>
      <c r="G97" s="17"/>
      <c r="H97" s="17"/>
      <c r="I97" s="108"/>
      <c r="J97" s="19"/>
      <c r="K97" s="75"/>
      <c r="L97" s="75"/>
      <c r="M97" s="75"/>
      <c r="N97" s="23"/>
      <c r="O97" s="281"/>
    </row>
    <row r="98" spans="1:18" ht="14.65" hidden="1" thickBot="1" x14ac:dyDescent="0.5">
      <c r="A98" s="285"/>
      <c r="B98" s="269"/>
      <c r="C98" s="14">
        <f t="shared" si="9"/>
        <v>0</v>
      </c>
      <c r="D98" s="14"/>
      <c r="E98" s="107"/>
      <c r="F98" s="16"/>
      <c r="G98" s="17"/>
      <c r="H98" s="17"/>
      <c r="I98" s="108"/>
      <c r="J98" s="19"/>
      <c r="K98" s="75"/>
      <c r="L98" s="75"/>
      <c r="M98" s="75"/>
      <c r="N98" s="23"/>
      <c r="O98" s="281"/>
    </row>
    <row r="99" spans="1:18" ht="14.65" hidden="1" thickBot="1" x14ac:dyDescent="0.5">
      <c r="A99" s="285"/>
      <c r="B99" s="269"/>
      <c r="C99" s="14">
        <f t="shared" si="9"/>
        <v>0</v>
      </c>
      <c r="D99" s="14"/>
      <c r="E99" s="107"/>
      <c r="F99" s="16"/>
      <c r="G99" s="17"/>
      <c r="H99" s="17"/>
      <c r="I99" s="108"/>
      <c r="J99" s="19"/>
      <c r="K99" s="75"/>
      <c r="L99" s="75"/>
      <c r="M99" s="75"/>
      <c r="N99" s="23"/>
      <c r="O99" s="281"/>
    </row>
    <row r="100" spans="1:18" ht="14.65" hidden="1" thickBot="1" x14ac:dyDescent="0.5">
      <c r="A100" s="286"/>
      <c r="B100" s="270"/>
      <c r="C100" s="14">
        <f t="shared" si="9"/>
        <v>0</v>
      </c>
      <c r="D100" s="219"/>
      <c r="E100" s="110"/>
      <c r="F100" s="33"/>
      <c r="G100" s="34"/>
      <c r="H100" s="34"/>
      <c r="I100" s="111"/>
      <c r="J100" s="36"/>
      <c r="K100" s="112"/>
      <c r="L100" s="112"/>
      <c r="M100" s="112"/>
      <c r="N100" s="40"/>
      <c r="O100" s="282"/>
    </row>
    <row r="101" spans="1:18" ht="114.4" thickBot="1" x14ac:dyDescent="0.5">
      <c r="A101" s="265" t="s">
        <v>13</v>
      </c>
      <c r="B101" s="274">
        <v>12</v>
      </c>
      <c r="C101" s="41">
        <v>1</v>
      </c>
      <c r="D101" s="253"/>
      <c r="E101" s="113" t="s">
        <v>82</v>
      </c>
      <c r="F101" s="114" t="s">
        <v>83</v>
      </c>
      <c r="G101" s="115">
        <v>45226</v>
      </c>
      <c r="H101" s="115">
        <v>45226</v>
      </c>
      <c r="I101" s="116"/>
      <c r="J101" s="117" t="s">
        <v>15</v>
      </c>
      <c r="K101" s="126" t="s">
        <v>84</v>
      </c>
      <c r="L101" s="118" t="s">
        <v>85</v>
      </c>
      <c r="M101" s="119" t="s">
        <v>86</v>
      </c>
      <c r="N101" s="83"/>
      <c r="O101" s="283"/>
      <c r="P101" s="310" t="str">
        <f>K101</f>
        <v>From Company Q&amp;A #48 Company Building Permit Design has not been received.</v>
      </c>
      <c r="Q101" s="310" t="str">
        <f>_xlfn.TEXTJOIN(CHAR(10),TRUE,J104,K104,J103,K103,L103,M103,J102,K102,J101,L101)</f>
        <v>Tenderer
Noted. Tenderer position remains unchanged.
Company
Company to revert later
Tenderer
Company advise Building Permit Design information shall be issued Q3/Q4 2023 however this information has not been received. Impact of this information can only be assessed on receipt of BPD documents.</v>
      </c>
      <c r="R101" t="str">
        <f>_xlfn.TEXTJOIN(" ",TRUE,E101,F101)</f>
        <v>Appendix E - Company Documents 6. Building Permit Design</v>
      </c>
    </row>
    <row r="102" spans="1:18" ht="14.65" hidden="1" thickBot="1" x14ac:dyDescent="0.5">
      <c r="A102" s="266"/>
      <c r="B102" s="275"/>
      <c r="C102" s="56">
        <v>2</v>
      </c>
      <c r="D102" s="56"/>
      <c r="E102" s="120"/>
      <c r="F102" s="43"/>
      <c r="G102" s="49">
        <v>45237</v>
      </c>
      <c r="H102" s="49">
        <v>45237</v>
      </c>
      <c r="I102" s="93"/>
      <c r="J102" s="51" t="s">
        <v>27</v>
      </c>
      <c r="K102" s="121" t="s">
        <v>41</v>
      </c>
      <c r="L102" s="121"/>
      <c r="M102" s="121"/>
      <c r="N102" s="55"/>
      <c r="O102" s="278"/>
    </row>
    <row r="103" spans="1:18" ht="14.65" hidden="1" thickBot="1" x14ac:dyDescent="0.5">
      <c r="A103" s="266"/>
      <c r="B103" s="275"/>
      <c r="C103" s="56">
        <v>3</v>
      </c>
      <c r="D103" s="56"/>
      <c r="E103" s="120"/>
      <c r="F103" s="43"/>
      <c r="G103" s="57">
        <v>45245</v>
      </c>
      <c r="H103" s="57">
        <v>45245</v>
      </c>
      <c r="I103" s="93"/>
      <c r="J103" s="59" t="s">
        <v>15</v>
      </c>
      <c r="K103" s="60" t="s">
        <v>64</v>
      </c>
      <c r="L103" s="121"/>
      <c r="M103" s="121"/>
      <c r="N103" s="55"/>
      <c r="O103" s="278"/>
    </row>
    <row r="104" spans="1:18" ht="14.65" hidden="1" thickBot="1" x14ac:dyDescent="0.5">
      <c r="A104" s="266"/>
      <c r="B104" s="275"/>
      <c r="C104" s="56"/>
      <c r="D104" s="56"/>
      <c r="E104" s="120"/>
      <c r="F104" s="43"/>
      <c r="G104" s="127"/>
      <c r="H104" s="127"/>
      <c r="I104" s="93"/>
      <c r="J104" s="128"/>
      <c r="K104" s="129"/>
      <c r="L104" s="121"/>
      <c r="M104" s="121"/>
      <c r="N104" s="55"/>
      <c r="O104" s="278"/>
    </row>
    <row r="105" spans="1:18" ht="14.65" hidden="1" thickBot="1" x14ac:dyDescent="0.5">
      <c r="A105" s="266"/>
      <c r="B105" s="275"/>
      <c r="C105" s="56"/>
      <c r="D105" s="56"/>
      <c r="E105" s="120"/>
      <c r="F105" s="43"/>
      <c r="G105" s="130"/>
      <c r="H105" s="130"/>
      <c r="I105" s="122"/>
      <c r="J105" s="130"/>
      <c r="K105" s="130"/>
      <c r="L105" s="121"/>
      <c r="M105" s="121"/>
      <c r="N105" s="55"/>
      <c r="O105" s="278"/>
    </row>
    <row r="106" spans="1:18" ht="285.39999999999998" thickBot="1" x14ac:dyDescent="0.5">
      <c r="A106" s="284" t="s">
        <v>13</v>
      </c>
      <c r="B106" s="268">
        <v>13</v>
      </c>
      <c r="C106" s="71">
        <v>1</v>
      </c>
      <c r="D106" s="71"/>
      <c r="E106" s="101" t="s">
        <v>87</v>
      </c>
      <c r="F106" s="102" t="s">
        <v>88</v>
      </c>
      <c r="G106" s="7"/>
      <c r="H106" s="7"/>
      <c r="I106" s="103"/>
      <c r="J106" s="9" t="s">
        <v>15</v>
      </c>
      <c r="K106" s="125" t="s">
        <v>89</v>
      </c>
      <c r="L106" s="106"/>
      <c r="M106" s="106"/>
      <c r="N106" s="13"/>
      <c r="O106" s="280"/>
      <c r="P106" s="310" t="str">
        <f>K106</f>
        <v>TENDERER CLARIFICATION - From the Ramboll FEED the location of the Main Crane on the north east corner of the roof structure will mean that the Crane will not be able to fully reach the cooler banks for the main HV/MV transformer B coolers on the south west side or the main transformer hatch - B. In addition the Diesel Generator platform extension on the south East side of the roof will block access to the  main HV/MV transformer A coolers on the south east side.</v>
      </c>
      <c r="Q106" s="310" t="str">
        <f>_xlfn.TEXTJOIN(CHAR(10),TRUE,J109,K109,J108,K108,L108,M108,J107,K107,J106,L106)</f>
        <v>Company 
It is not requirement for permanent lifting equipment for transformer coolers since they have lifetime above 25 years. Coolers are intended to be lifted with ship vessel crane. However, material handling shall be confirmed and detailed by contractor in detailed engineering. Please confirm that that there will be no effect on tenderers price
Tenderer
TENDERER RESPONSE 27/10/23 - Tenderer disagrees with Company response. Tenderer understands Cooler Banks are an integral part of Company free-issue equipment. As such, access considerations and maintenance activities are a Company responsibility to be considered as part of FEED. Tenderer is happy to engage futher in discussions or design workshop, to resolve this issue prior to Contract Award.
Subject to further discussion and agreement with Company
Company 
COMPANY RESPONSE - Cooler banks are not part of scheduled maintenance activities and considered to be a rare operation only, hence not designed to be removed by main crane. However, Contractor must find alternative means of replacing the coolers in the material handling study.
Tenderer</v>
      </c>
      <c r="R106" t="str">
        <f>_xlfn.TEXTJOIN(" ",TRUE,E106,F106)</f>
        <v>C274-RA-L-XE- 01005-01
Layout Drawing
Roof Deck Plan
(+) 39 600 T.O.S Please also refer to Tender Attachment 4.3.1 Clarifications Log</v>
      </c>
    </row>
    <row r="107" spans="1:18" ht="38.65" hidden="1" thickBot="1" x14ac:dyDescent="0.5">
      <c r="A107" s="285"/>
      <c r="B107" s="269"/>
      <c r="C107" s="14"/>
      <c r="D107" s="14"/>
      <c r="E107" s="107"/>
      <c r="F107" s="16" t="s">
        <v>88</v>
      </c>
      <c r="G107" s="17"/>
      <c r="H107" s="17"/>
      <c r="I107" s="108"/>
      <c r="J107" s="19" t="s">
        <v>18</v>
      </c>
      <c r="K107" s="75" t="s">
        <v>90</v>
      </c>
      <c r="L107" s="75"/>
      <c r="M107" s="75"/>
      <c r="N107" s="23"/>
      <c r="O107" s="281"/>
    </row>
    <row r="108" spans="1:18" ht="64.150000000000006" hidden="1" thickBot="1" x14ac:dyDescent="0.5">
      <c r="A108" s="285"/>
      <c r="B108" s="269"/>
      <c r="C108" s="71">
        <f>IF(K108&lt;&gt;"",C107+1,0)</f>
        <v>0</v>
      </c>
      <c r="D108" s="71"/>
      <c r="E108" s="101"/>
      <c r="F108" s="102"/>
      <c r="G108" s="7">
        <v>45226</v>
      </c>
      <c r="H108" s="7">
        <v>45226</v>
      </c>
      <c r="I108" s="103"/>
      <c r="J108" s="9" t="s">
        <v>15</v>
      </c>
      <c r="K108" s="125"/>
      <c r="L108" s="106" t="s">
        <v>91</v>
      </c>
      <c r="M108" s="106" t="s">
        <v>21</v>
      </c>
      <c r="N108" s="23"/>
      <c r="O108" s="281"/>
    </row>
    <row r="109" spans="1:18" ht="38.65" hidden="1" thickBot="1" x14ac:dyDescent="0.5">
      <c r="A109" s="285"/>
      <c r="B109" s="269"/>
      <c r="C109" s="14">
        <v>2</v>
      </c>
      <c r="D109" s="14"/>
      <c r="E109" s="107"/>
      <c r="F109" s="16"/>
      <c r="G109" s="17">
        <v>45237</v>
      </c>
      <c r="H109" s="17">
        <v>45237</v>
      </c>
      <c r="I109" s="108"/>
      <c r="J109" s="19" t="s">
        <v>18</v>
      </c>
      <c r="K109" s="75" t="s">
        <v>92</v>
      </c>
      <c r="L109" s="75"/>
      <c r="M109" s="75"/>
      <c r="N109" s="23"/>
      <c r="O109" s="281"/>
    </row>
    <row r="110" spans="1:18" ht="51.4" hidden="1" thickBot="1" x14ac:dyDescent="0.5">
      <c r="A110" s="285"/>
      <c r="B110" s="269"/>
      <c r="C110" s="14">
        <f>IF(K110&lt;&gt;"",C109+1,0)</f>
        <v>3</v>
      </c>
      <c r="D110" s="14"/>
      <c r="E110" s="15"/>
      <c r="F110" s="131"/>
      <c r="G110" s="24">
        <v>45245</v>
      </c>
      <c r="H110" s="24">
        <v>45245</v>
      </c>
      <c r="I110" s="25"/>
      <c r="J110" s="26" t="s">
        <v>15</v>
      </c>
      <c r="K110" s="27" t="s">
        <v>93</v>
      </c>
      <c r="L110" s="76"/>
      <c r="M110" s="77" t="s">
        <v>21</v>
      </c>
      <c r="N110" s="23"/>
      <c r="O110" s="281"/>
    </row>
    <row r="111" spans="1:18" ht="39.75" hidden="1" thickBot="1" x14ac:dyDescent="0.5">
      <c r="A111" s="285"/>
      <c r="B111" s="269"/>
      <c r="C111" s="14">
        <v>4</v>
      </c>
      <c r="D111" s="14"/>
      <c r="E111" s="15"/>
      <c r="F111" s="131"/>
      <c r="G111" s="132">
        <v>45251</v>
      </c>
      <c r="H111" s="132">
        <v>45251</v>
      </c>
      <c r="I111" s="108"/>
      <c r="J111" s="19" t="s">
        <v>18</v>
      </c>
      <c r="K111" s="30" t="s">
        <v>369</v>
      </c>
      <c r="L111" s="76"/>
      <c r="M111" s="22"/>
      <c r="N111" s="23"/>
      <c r="O111" s="281"/>
    </row>
    <row r="112" spans="1:18" ht="14.65" hidden="1" thickBot="1" x14ac:dyDescent="0.5">
      <c r="A112" s="285"/>
      <c r="B112" s="269"/>
      <c r="C112" s="14">
        <f>IF(K112&lt;&gt;"",C111+1,0)</f>
        <v>0</v>
      </c>
      <c r="D112" s="14"/>
      <c r="E112" s="15"/>
      <c r="F112" s="131"/>
      <c r="G112" s="132"/>
      <c r="H112" s="132"/>
      <c r="I112" s="108"/>
      <c r="J112" s="133"/>
      <c r="K112" s="30"/>
      <c r="L112" s="76"/>
      <c r="M112" s="22"/>
      <c r="N112" s="23"/>
      <c r="O112" s="281"/>
    </row>
    <row r="113" spans="1:18" ht="14.65" hidden="1" thickBot="1" x14ac:dyDescent="0.5">
      <c r="A113" s="285"/>
      <c r="B113" s="269"/>
      <c r="C113" s="14">
        <f>IF(K113&lt;&gt;"",C112+1,0)</f>
        <v>0</v>
      </c>
      <c r="D113" s="14"/>
      <c r="E113" s="15"/>
      <c r="F113" s="131"/>
      <c r="G113" s="132"/>
      <c r="H113" s="132"/>
      <c r="I113" s="108"/>
      <c r="J113" s="133"/>
      <c r="K113" s="30"/>
      <c r="L113" s="76"/>
      <c r="M113" s="22"/>
      <c r="N113" s="23"/>
      <c r="O113" s="281"/>
    </row>
    <row r="114" spans="1:18" ht="14.65" hidden="1" thickBot="1" x14ac:dyDescent="0.5">
      <c r="A114" s="286"/>
      <c r="B114" s="270"/>
      <c r="C114" s="14">
        <f>IF(K114&lt;&gt;"",C113+1,0)</f>
        <v>0</v>
      </c>
      <c r="D114" s="219"/>
      <c r="E114" s="32"/>
      <c r="F114" s="134"/>
      <c r="G114" s="135"/>
      <c r="H114" s="135"/>
      <c r="I114" s="111"/>
      <c r="J114" s="136"/>
      <c r="K114" s="37"/>
      <c r="L114" s="78"/>
      <c r="M114" s="39"/>
      <c r="N114" s="40"/>
      <c r="O114" s="282"/>
    </row>
    <row r="115" spans="1:18" ht="185.65" thickBot="1" x14ac:dyDescent="0.5">
      <c r="A115" s="265" t="s">
        <v>73</v>
      </c>
      <c r="B115" s="274">
        <v>14</v>
      </c>
      <c r="C115" s="41">
        <v>1</v>
      </c>
      <c r="D115" s="253"/>
      <c r="E115" s="113" t="s">
        <v>94</v>
      </c>
      <c r="F115" s="114" t="s">
        <v>95</v>
      </c>
      <c r="G115" s="115"/>
      <c r="H115" s="115"/>
      <c r="I115" s="80"/>
      <c r="J115" s="117" t="s">
        <v>15</v>
      </c>
      <c r="K115" s="126" t="s">
        <v>96</v>
      </c>
      <c r="L115" s="137"/>
      <c r="M115" s="82"/>
      <c r="N115" s="83"/>
      <c r="O115" s="283"/>
      <c r="P115" s="310" t="str">
        <f>K115</f>
        <v>TENDERER CLARIFICATION - Deck plate on top of H/I girders is not acceptable. Deck plates shall be flush top of steel with top flange of H/I girders/profiles. Deck plates with thickness below 8 mm should not be used.
Please indicate the reason for this requirement as this will lead to additional costs and longer lead times in the production of the floor sections. See below for a typical floor plate connection we intend to use.</v>
      </c>
      <c r="Q115" s="310" t="str">
        <f>_xlfn.TEXTJOIN(CHAR(10),TRUE,J118,K118,J117,K117,L117,M117,J116,K116,J115,L115)</f>
        <v>Company
This is a deviation from Technical specification and Company requirements and cannot be accepted. Please withdraw.  
Tenderer
TENDERER RESPONSE 27/10/23 - Base case for the offer assumes deck plates which continue over the different deck beams. Appropriate welding seams will be foreseen so that no corrosion issues will occur at the area between the floor plate and supporting beams.
Subject to Company response.
Company
COMPANY RESPONSE - The main reason is corrosion related issues between top plate and top flange
Tenderer</v>
      </c>
      <c r="R115" t="str">
        <f>_xlfn.TEXTJOIN(" ",TRUE,E115,F115)</f>
        <v>C256-EQ-Z-SP-00009 Offshore substation Topside Technical Specification §13.4 Deck plate - Please also refer to Tender Attachment 4.3.1 Clarifications Log</v>
      </c>
    </row>
    <row r="116" spans="1:18" ht="38.65" hidden="1" thickBot="1" x14ac:dyDescent="0.5">
      <c r="A116" s="266"/>
      <c r="B116" s="275"/>
      <c r="C116" s="56">
        <v>2</v>
      </c>
      <c r="D116" s="56"/>
      <c r="E116" s="120"/>
      <c r="F116" s="43" t="s">
        <v>88</v>
      </c>
      <c r="G116" s="49"/>
      <c r="H116" s="49"/>
      <c r="I116" s="50"/>
      <c r="J116" s="51" t="s">
        <v>27</v>
      </c>
      <c r="K116" s="121" t="s">
        <v>97</v>
      </c>
      <c r="L116" s="53"/>
      <c r="M116" s="54"/>
      <c r="N116" s="55"/>
      <c r="O116" s="278"/>
    </row>
    <row r="117" spans="1:18" ht="51.4" hidden="1" thickBot="1" x14ac:dyDescent="0.5">
      <c r="A117" s="266"/>
      <c r="B117" s="275"/>
      <c r="C117" s="138">
        <v>3</v>
      </c>
      <c r="D117" s="138"/>
      <c r="E117" s="120"/>
      <c r="F117" s="43"/>
      <c r="G117" s="49">
        <v>45226</v>
      </c>
      <c r="H117" s="49">
        <v>45226</v>
      </c>
      <c r="I117" s="50"/>
      <c r="J117" s="51" t="s">
        <v>15</v>
      </c>
      <c r="K117" s="121"/>
      <c r="L117" s="121" t="s">
        <v>98</v>
      </c>
      <c r="M117" s="139" t="s">
        <v>99</v>
      </c>
      <c r="N117" s="55"/>
      <c r="O117" s="278"/>
    </row>
    <row r="118" spans="1:18" ht="14.65" hidden="1" thickBot="1" x14ac:dyDescent="0.5">
      <c r="A118" s="266"/>
      <c r="B118" s="275"/>
      <c r="C118" s="138">
        <f t="shared" ref="C118:C123" si="10">IF(K118&lt;&gt;"",C117+1,0)</f>
        <v>4</v>
      </c>
      <c r="D118" s="138"/>
      <c r="E118" s="120"/>
      <c r="F118" s="43"/>
      <c r="G118" s="49">
        <v>45237</v>
      </c>
      <c r="H118" s="49">
        <v>45237</v>
      </c>
      <c r="I118" s="50"/>
      <c r="J118" s="140" t="s">
        <v>27</v>
      </c>
      <c r="K118" s="121" t="s">
        <v>100</v>
      </c>
      <c r="L118" s="121"/>
      <c r="M118" s="121"/>
      <c r="N118" s="55"/>
      <c r="O118" s="278"/>
    </row>
    <row r="119" spans="1:18" ht="38.65" hidden="1" thickBot="1" x14ac:dyDescent="0.5">
      <c r="A119" s="266"/>
      <c r="B119" s="275"/>
      <c r="C119" s="138">
        <f t="shared" si="10"/>
        <v>5</v>
      </c>
      <c r="D119" s="138"/>
      <c r="E119" s="120"/>
      <c r="F119" s="43"/>
      <c r="G119" s="57">
        <v>45245</v>
      </c>
      <c r="H119" s="57">
        <v>45245</v>
      </c>
      <c r="I119" s="58"/>
      <c r="J119" s="59" t="s">
        <v>15</v>
      </c>
      <c r="K119" s="60" t="s">
        <v>101</v>
      </c>
      <c r="L119" s="121"/>
      <c r="M119" s="60" t="s">
        <v>102</v>
      </c>
      <c r="N119" s="55"/>
      <c r="O119" s="278"/>
    </row>
    <row r="120" spans="1:18" ht="14.65" hidden="1" thickBot="1" x14ac:dyDescent="0.5">
      <c r="A120" s="266"/>
      <c r="B120" s="275"/>
      <c r="C120" s="138">
        <v>6</v>
      </c>
      <c r="D120" s="138"/>
      <c r="E120" s="120"/>
      <c r="F120" s="43"/>
      <c r="G120" s="49">
        <v>45251</v>
      </c>
      <c r="H120" s="49">
        <v>45251</v>
      </c>
      <c r="I120" s="50"/>
      <c r="J120" s="51" t="s">
        <v>18</v>
      </c>
      <c r="K120" s="30" t="s">
        <v>22</v>
      </c>
      <c r="L120" s="121"/>
      <c r="M120" s="121"/>
      <c r="N120" s="55"/>
      <c r="O120" s="278"/>
    </row>
    <row r="121" spans="1:18" ht="14.65" hidden="1" thickBot="1" x14ac:dyDescent="0.5">
      <c r="A121" s="266"/>
      <c r="B121" s="275"/>
      <c r="C121" s="138">
        <f t="shared" si="10"/>
        <v>0</v>
      </c>
      <c r="D121" s="138"/>
      <c r="E121" s="120"/>
      <c r="F121" s="43"/>
      <c r="G121" s="49"/>
      <c r="H121" s="49"/>
      <c r="I121" s="50"/>
      <c r="J121" s="51"/>
      <c r="K121" s="121"/>
      <c r="L121" s="121"/>
      <c r="M121" s="121"/>
      <c r="N121" s="55"/>
      <c r="O121" s="278"/>
    </row>
    <row r="122" spans="1:18" ht="14.65" hidden="1" thickBot="1" x14ac:dyDescent="0.5">
      <c r="A122" s="266"/>
      <c r="B122" s="275"/>
      <c r="C122" s="138">
        <f t="shared" si="10"/>
        <v>0</v>
      </c>
      <c r="D122" s="138"/>
      <c r="E122" s="120"/>
      <c r="F122" s="43"/>
      <c r="G122" s="49"/>
      <c r="H122" s="49"/>
      <c r="I122" s="50"/>
      <c r="J122" s="51"/>
      <c r="K122" s="121"/>
      <c r="L122" s="121"/>
      <c r="M122" s="121"/>
      <c r="N122" s="55"/>
      <c r="O122" s="278"/>
    </row>
    <row r="123" spans="1:18" ht="14.65" hidden="1" thickBot="1" x14ac:dyDescent="0.5">
      <c r="A123" s="267"/>
      <c r="B123" s="276"/>
      <c r="C123" s="138">
        <f t="shared" si="10"/>
        <v>0</v>
      </c>
      <c r="D123" s="256"/>
      <c r="E123" s="123"/>
      <c r="F123" s="63"/>
      <c r="G123" s="64"/>
      <c r="H123" s="64"/>
      <c r="I123" s="65"/>
      <c r="J123" s="66"/>
      <c r="K123" s="124"/>
      <c r="L123" s="124"/>
      <c r="M123" s="124"/>
      <c r="N123" s="70"/>
      <c r="O123" s="279"/>
    </row>
    <row r="124" spans="1:18" ht="228.4" thickBot="1" x14ac:dyDescent="0.5">
      <c r="A124" s="284" t="s">
        <v>13</v>
      </c>
      <c r="B124" s="268">
        <v>15</v>
      </c>
      <c r="C124" s="141">
        <v>1</v>
      </c>
      <c r="D124" s="141"/>
      <c r="E124" s="101" t="s">
        <v>94</v>
      </c>
      <c r="F124" s="102" t="s">
        <v>103</v>
      </c>
      <c r="G124" s="7"/>
      <c r="H124" s="7"/>
      <c r="I124" s="287" t="s">
        <v>104</v>
      </c>
      <c r="J124" s="9" t="s">
        <v>15</v>
      </c>
      <c r="K124" s="125" t="s">
        <v>105</v>
      </c>
      <c r="L124" s="106"/>
      <c r="M124" s="106"/>
      <c r="N124" s="13"/>
      <c r="O124" s="280"/>
      <c r="P124" s="310" t="str">
        <f>K124</f>
        <v xml:space="preserve">TENDERER CLARIFICATION - In case of a ship collision, ref. /4/ collision with vessel superstructure shall be consiedered in design of the topside. Critical equipment or equipment that cause environmental harm in case of a collision shall not be positioned in an area where it can be exposed to ship impact.
Please specify which type of ship should be considered, and what equipment is to be considered as “critical”. This is assumed to be a layout exercise only (eg no critical equipment on the outside of the structure). </v>
      </c>
      <c r="Q124" s="310" t="str">
        <f>_xlfn.TEXTJOIN(CHAR(10),TRUE,J127,K127,J126,K126,L126,M126,J125,K125,J124,L124)</f>
        <v>Company 
Company to revert later
Tenderer
TENDERER RESPONSE 27/10/23 - As Client has not provided detailed information about the dimensions of the "typical"  6000 ton Service Operation Vessel, it is not possible for Tenderer to assess which parts of the substation are exposed to impact of the Service Vessel superstructure. Tenderer therefore assumes that the layout as presented within the Feed package has been checked against this requirement. More specific, Tenderer assumes that for instance the sump tank and main transformer coolers at there currently proposed locations are not exposed to a possible Service Vessel impact.
Subject to Company response.
Company 
COMPANY RESPONSE - Typical Service Operation Vessel up to 6000 tonnes displacement. All HV equipment is critical.
Tenderer</v>
      </c>
      <c r="R124" t="str">
        <f>_xlfn.TEXTJOIN(" ",TRUE,E124,F124)</f>
        <v>C256-EQ-Z-SP-00009 Offshore substation Topside Technical Specification §13.7 Ship impact - Please also refer to Tender Attachment 4.3.1 Clarifications Log</v>
      </c>
    </row>
    <row r="125" spans="1:18" ht="38.65" hidden="1" thickBot="1" x14ac:dyDescent="0.5">
      <c r="A125" s="285"/>
      <c r="B125" s="269"/>
      <c r="C125" s="142">
        <v>2</v>
      </c>
      <c r="D125" s="142"/>
      <c r="E125" s="107"/>
      <c r="F125" s="16" t="s">
        <v>88</v>
      </c>
      <c r="G125" s="17"/>
      <c r="H125" s="17"/>
      <c r="I125" s="288"/>
      <c r="J125" s="19" t="s">
        <v>18</v>
      </c>
      <c r="K125" s="75" t="s">
        <v>106</v>
      </c>
      <c r="L125" s="75"/>
      <c r="M125" s="75"/>
      <c r="N125" s="23"/>
      <c r="O125" s="281"/>
    </row>
    <row r="126" spans="1:18" ht="102.4" hidden="1" thickBot="1" x14ac:dyDescent="0.5">
      <c r="A126" s="285"/>
      <c r="B126" s="269"/>
      <c r="C126" s="143">
        <v>3</v>
      </c>
      <c r="D126" s="143"/>
      <c r="E126" s="107"/>
      <c r="F126" s="16"/>
      <c r="G126" s="17">
        <v>45226</v>
      </c>
      <c r="H126" s="17">
        <v>45226</v>
      </c>
      <c r="I126" s="288"/>
      <c r="J126" s="19" t="s">
        <v>15</v>
      </c>
      <c r="K126" s="75"/>
      <c r="L126" s="75" t="s">
        <v>107</v>
      </c>
      <c r="M126" s="144" t="s">
        <v>99</v>
      </c>
      <c r="N126" s="23"/>
      <c r="O126" s="281"/>
    </row>
    <row r="127" spans="1:18" ht="14.65" hidden="1" thickBot="1" x14ac:dyDescent="0.5">
      <c r="A127" s="285"/>
      <c r="B127" s="269"/>
      <c r="C127" s="143">
        <v>4</v>
      </c>
      <c r="D127" s="143"/>
      <c r="E127" s="107"/>
      <c r="F127" s="16"/>
      <c r="G127" s="17">
        <v>45237</v>
      </c>
      <c r="H127" s="17">
        <v>45237</v>
      </c>
      <c r="I127" s="288"/>
      <c r="J127" s="19" t="s">
        <v>18</v>
      </c>
      <c r="K127" s="75" t="s">
        <v>41</v>
      </c>
      <c r="L127" s="75"/>
      <c r="M127" s="75"/>
      <c r="N127" s="23"/>
      <c r="O127" s="281"/>
    </row>
    <row r="128" spans="1:18" ht="25.9" hidden="1" thickBot="1" x14ac:dyDescent="0.5">
      <c r="A128" s="285"/>
      <c r="B128" s="269"/>
      <c r="C128" s="143">
        <f>IF(K128&lt;&gt;"",C127+1,0)</f>
        <v>5</v>
      </c>
      <c r="D128" s="143"/>
      <c r="E128" s="107"/>
      <c r="F128" s="16"/>
      <c r="G128" s="145">
        <v>45245</v>
      </c>
      <c r="H128" s="145">
        <v>45245</v>
      </c>
      <c r="I128" s="288"/>
      <c r="J128" s="85" t="s">
        <v>15</v>
      </c>
      <c r="K128" s="27" t="s">
        <v>64</v>
      </c>
      <c r="L128" s="75"/>
      <c r="M128" s="27" t="s">
        <v>99</v>
      </c>
      <c r="N128" s="23"/>
      <c r="O128" s="281"/>
    </row>
    <row r="129" spans="1:18" ht="14.65" hidden="1" thickBot="1" x14ac:dyDescent="0.5">
      <c r="A129" s="285"/>
      <c r="B129" s="269"/>
      <c r="C129" s="143">
        <v>6</v>
      </c>
      <c r="D129" s="143"/>
      <c r="E129" s="107"/>
      <c r="F129" s="16"/>
      <c r="G129" s="146" t="s">
        <v>108</v>
      </c>
      <c r="H129" s="146" t="s">
        <v>108</v>
      </c>
      <c r="I129" s="288"/>
      <c r="J129" s="19" t="s">
        <v>18</v>
      </c>
      <c r="K129" s="147" t="s">
        <v>109</v>
      </c>
      <c r="L129" s="75"/>
      <c r="M129" s="75"/>
      <c r="N129" s="15"/>
      <c r="O129" s="281"/>
    </row>
    <row r="130" spans="1:18" ht="14.65" hidden="1" thickBot="1" x14ac:dyDescent="0.5">
      <c r="A130" s="285"/>
      <c r="B130" s="269"/>
      <c r="C130" s="143">
        <f>IF(K130&lt;&gt;"",C129+1,0)</f>
        <v>0</v>
      </c>
      <c r="D130" s="143"/>
      <c r="E130" s="107"/>
      <c r="F130" s="16"/>
      <c r="G130" s="17"/>
      <c r="H130" s="17"/>
      <c r="I130" s="288"/>
      <c r="J130" s="19"/>
      <c r="K130" s="75"/>
      <c r="L130" s="75"/>
      <c r="M130" s="75"/>
      <c r="N130" s="23"/>
      <c r="O130" s="281"/>
    </row>
    <row r="131" spans="1:18" ht="14.65" hidden="1" thickBot="1" x14ac:dyDescent="0.5">
      <c r="A131" s="285"/>
      <c r="B131" s="269"/>
      <c r="C131" s="143">
        <f>IF(K131&lt;&gt;"",C130+1,0)</f>
        <v>0</v>
      </c>
      <c r="D131" s="143"/>
      <c r="E131" s="107"/>
      <c r="F131" s="16"/>
      <c r="G131" s="17"/>
      <c r="H131" s="17"/>
      <c r="I131" s="288"/>
      <c r="J131" s="19"/>
      <c r="K131" s="75"/>
      <c r="L131" s="75"/>
      <c r="M131" s="75"/>
      <c r="N131" s="23"/>
      <c r="O131" s="281"/>
    </row>
    <row r="132" spans="1:18" ht="14.65" hidden="1" thickBot="1" x14ac:dyDescent="0.5">
      <c r="A132" s="286"/>
      <c r="B132" s="270"/>
      <c r="C132" s="143">
        <f>IF(K132&lt;&gt;"",C131+1,0)</f>
        <v>0</v>
      </c>
      <c r="D132" s="257"/>
      <c r="E132" s="110"/>
      <c r="F132" s="33"/>
      <c r="G132" s="34"/>
      <c r="H132" s="34"/>
      <c r="I132" s="289"/>
      <c r="J132" s="36"/>
      <c r="K132" s="112"/>
      <c r="L132" s="112"/>
      <c r="M132" s="112"/>
      <c r="N132" s="40"/>
      <c r="O132" s="282"/>
    </row>
    <row r="133" spans="1:18" ht="242.25" x14ac:dyDescent="0.45">
      <c r="A133" s="265" t="s">
        <v>13</v>
      </c>
      <c r="B133" s="274">
        <v>16</v>
      </c>
      <c r="C133" s="148">
        <v>1</v>
      </c>
      <c r="D133" s="258"/>
      <c r="E133" s="113" t="s">
        <v>110</v>
      </c>
      <c r="F133" s="114" t="s">
        <v>111</v>
      </c>
      <c r="G133" s="115"/>
      <c r="H133" s="115"/>
      <c r="I133" s="80"/>
      <c r="J133" s="117" t="s">
        <v>15</v>
      </c>
      <c r="K133" s="126" t="s">
        <v>112</v>
      </c>
      <c r="L133" s="119"/>
      <c r="M133" s="119"/>
      <c r="N133" s="83"/>
      <c r="O133" s="283"/>
      <c r="P133" s="310" t="str">
        <f>K133</f>
        <v>TENDERER CLARIFICATION - Smulders typically suggests the use of coated carbon steel for ladders and stairs. Handrailing is suggested to be bolted and to be made out of hot dip galvanized carbon steel.</v>
      </c>
      <c r="Q133" s="310" t="str">
        <f>_xlfn.TEXTJOIN(CHAR(10),TRUE,J136,K136,J135,K135,L135,M135,J134,K134,J133,L133)</f>
        <v>Company
This need to be discussed further during the detailed Engineering, coated CS is not the preferrable solutions. Please confirm that there will be no cost impact 
Tenderer
TENDERER RESPONSE 27/10/23 - Stair stringers will be made out of coated carbon steel, based upon structural considerations. Stair steps will be made out of Isophtalic type FRP grating.
Ladders on the jacket foundation (boat landing assembly ladders) will be made out of coated carbon steel, based upon structural considerations.
Ladders on the topside will be used only for secondary or even tertiary means of escape and will therefore not be used regularly. Therefore, ladders on the topside will be made out of coated carbon steel.
Subject to Company response.
Company
COMPANY RESPONSE - Company preferance is to minimize use of coated carbon steel for ladders, stairs and handrails, and use FRP where possible.
Tenderer</v>
      </c>
      <c r="R133" t="str">
        <f>_xlfn.TEXTJOIN(" ",TRUE,E133,F133)</f>
        <v>C256-EQ-M-FD-00001_01 - Material Selection Philosophy for  8.2 Grating, platforms, handrails, ladders and stairs - Please also refer to Tender Attachment 4.3.1 Clarifications Log</v>
      </c>
    </row>
    <row r="134" spans="1:18" ht="38.25" hidden="1" x14ac:dyDescent="0.45">
      <c r="A134" s="266"/>
      <c r="B134" s="275"/>
      <c r="C134" s="138"/>
      <c r="D134" s="138"/>
      <c r="E134" s="120"/>
      <c r="F134" s="43" t="s">
        <v>88</v>
      </c>
      <c r="G134" s="49"/>
      <c r="H134" s="49"/>
      <c r="I134" s="50"/>
      <c r="J134" s="51" t="s">
        <v>27</v>
      </c>
      <c r="K134" s="121" t="s">
        <v>113</v>
      </c>
      <c r="L134" s="121"/>
      <c r="M134" s="121"/>
      <c r="N134" s="55"/>
      <c r="O134" s="278"/>
    </row>
    <row r="135" spans="1:18" ht="102" hidden="1" x14ac:dyDescent="0.45">
      <c r="A135" s="266"/>
      <c r="B135" s="275"/>
      <c r="C135" s="138">
        <f t="shared" ref="C135:C141" si="11">IF(K135&lt;&gt;"",C134+1,0)</f>
        <v>0</v>
      </c>
      <c r="D135" s="138"/>
      <c r="E135" s="120"/>
      <c r="F135" s="43"/>
      <c r="G135" s="49">
        <v>45226</v>
      </c>
      <c r="H135" s="49">
        <v>45226</v>
      </c>
      <c r="I135" s="49"/>
      <c r="J135" s="51" t="s">
        <v>15</v>
      </c>
      <c r="K135" s="121"/>
      <c r="L135" s="121" t="s">
        <v>114</v>
      </c>
      <c r="M135" s="139" t="s">
        <v>99</v>
      </c>
      <c r="N135" s="55"/>
      <c r="O135" s="278"/>
    </row>
    <row r="136" spans="1:18" ht="71.650000000000006" thickBot="1" x14ac:dyDescent="0.5">
      <c r="A136" s="266"/>
      <c r="B136" s="275"/>
      <c r="C136" s="138">
        <f t="shared" si="11"/>
        <v>1</v>
      </c>
      <c r="D136" s="138"/>
      <c r="E136" s="120"/>
      <c r="F136" s="43"/>
      <c r="G136" s="49">
        <v>45237</v>
      </c>
      <c r="H136" s="49">
        <v>45237</v>
      </c>
      <c r="I136" s="50"/>
      <c r="J136" s="51" t="s">
        <v>27</v>
      </c>
      <c r="K136" s="121" t="s">
        <v>115</v>
      </c>
      <c r="L136" s="121"/>
      <c r="M136" s="121"/>
      <c r="N136" s="55"/>
      <c r="O136" s="278"/>
      <c r="P136" s="310" t="str">
        <f>K136</f>
        <v xml:space="preserve">This need to be discussed further during the detailed Engineering, coated CS is not the preferrable solutions. Please confirm that there will be no cost impact </v>
      </c>
      <c r="Q136" s="310" t="str">
        <f>_xlfn.TEXTJOIN(CHAR(10),TRUE,J139,K139,J138,K138,L138,M138,J137,K137,J136,L136)</f>
        <v>Company 
Tenderer to advise on potential cost impact 
Tenderer
Noted. Effect on Tenderers price to be advised during subsequent Tender round.
Company</v>
      </c>
      <c r="R136" t="str">
        <f>_xlfn.TEXTJOIN(" ",TRUE,E136,F136)</f>
        <v/>
      </c>
    </row>
    <row r="137" spans="1:18" ht="38.65" hidden="1" thickBot="1" x14ac:dyDescent="0.5">
      <c r="A137" s="266"/>
      <c r="B137" s="275"/>
      <c r="C137" s="138">
        <f t="shared" si="11"/>
        <v>2</v>
      </c>
      <c r="D137" s="138"/>
      <c r="E137" s="120"/>
      <c r="F137" s="43"/>
      <c r="G137" s="57">
        <v>45245</v>
      </c>
      <c r="H137" s="57">
        <v>45245</v>
      </c>
      <c r="I137" s="58"/>
      <c r="J137" s="59" t="s">
        <v>15</v>
      </c>
      <c r="K137" s="60" t="s">
        <v>101</v>
      </c>
      <c r="L137" s="121"/>
      <c r="M137" s="60" t="s">
        <v>116</v>
      </c>
      <c r="N137" s="55"/>
      <c r="O137" s="278"/>
    </row>
    <row r="138" spans="1:18" ht="14.65" hidden="1" thickBot="1" x14ac:dyDescent="0.5">
      <c r="A138" s="266"/>
      <c r="B138" s="275"/>
      <c r="C138" s="138">
        <f t="shared" si="11"/>
        <v>3</v>
      </c>
      <c r="D138" s="138"/>
      <c r="E138" s="120"/>
      <c r="F138" s="43"/>
      <c r="G138" s="49">
        <v>45251</v>
      </c>
      <c r="H138" s="49">
        <v>45251</v>
      </c>
      <c r="I138" s="50"/>
      <c r="J138" s="51" t="s">
        <v>18</v>
      </c>
      <c r="K138" s="30" t="s">
        <v>117</v>
      </c>
      <c r="L138" s="121"/>
      <c r="M138" s="121"/>
      <c r="N138" s="55"/>
      <c r="O138" s="278"/>
    </row>
    <row r="139" spans="1:18" ht="14.65" hidden="1" thickBot="1" x14ac:dyDescent="0.5">
      <c r="A139" s="266"/>
      <c r="B139" s="275"/>
      <c r="C139" s="138">
        <f t="shared" si="11"/>
        <v>0</v>
      </c>
      <c r="D139" s="138"/>
      <c r="E139" s="120"/>
      <c r="F139" s="43"/>
      <c r="G139" s="49"/>
      <c r="H139" s="49"/>
      <c r="I139" s="50"/>
      <c r="J139" s="51"/>
      <c r="K139" s="121"/>
      <c r="L139" s="121"/>
      <c r="M139" s="121"/>
      <c r="N139" s="55"/>
      <c r="O139" s="278"/>
    </row>
    <row r="140" spans="1:18" ht="14.65" hidden="1" thickBot="1" x14ac:dyDescent="0.5">
      <c r="A140" s="266"/>
      <c r="B140" s="275"/>
      <c r="C140" s="138">
        <f t="shared" si="11"/>
        <v>0</v>
      </c>
      <c r="D140" s="138"/>
      <c r="E140" s="120"/>
      <c r="F140" s="43"/>
      <c r="G140" s="49"/>
      <c r="H140" s="49"/>
      <c r="I140" s="50"/>
      <c r="J140" s="51"/>
      <c r="K140" s="121"/>
      <c r="L140" s="121"/>
      <c r="M140" s="121"/>
      <c r="N140" s="55"/>
      <c r="O140" s="278"/>
    </row>
    <row r="141" spans="1:18" ht="14.65" hidden="1" thickBot="1" x14ac:dyDescent="0.5">
      <c r="A141" s="267"/>
      <c r="B141" s="276"/>
      <c r="C141" s="138">
        <f t="shared" si="11"/>
        <v>0</v>
      </c>
      <c r="D141" s="256"/>
      <c r="E141" s="123"/>
      <c r="F141" s="63"/>
      <c r="G141" s="64"/>
      <c r="H141" s="64"/>
      <c r="I141" s="65"/>
      <c r="J141" s="66"/>
      <c r="K141" s="124"/>
      <c r="L141" s="124"/>
      <c r="M141" s="124"/>
      <c r="N141" s="70"/>
      <c r="O141" s="279"/>
    </row>
    <row r="142" spans="1:18" ht="271.14999999999998" thickBot="1" x14ac:dyDescent="0.5">
      <c r="A142" s="284" t="s">
        <v>13</v>
      </c>
      <c r="B142" s="268">
        <v>17</v>
      </c>
      <c r="C142" s="141">
        <v>1</v>
      </c>
      <c r="D142" s="141"/>
      <c r="E142" s="101" t="s">
        <v>118</v>
      </c>
      <c r="F142" s="102" t="s">
        <v>119</v>
      </c>
      <c r="G142" s="7"/>
      <c r="H142" s="7"/>
      <c r="I142" s="8"/>
      <c r="J142" s="9" t="s">
        <v>15</v>
      </c>
      <c r="K142" s="125" t="s">
        <v>368</v>
      </c>
      <c r="L142" s="106"/>
      <c r="M142" s="106"/>
      <c r="N142" s="13"/>
      <c r="O142" s="280"/>
      <c r="P142" s="310" t="str">
        <f>K142</f>
        <v>TENDERER CLARIFICATION - “The OHVS shall consist of a multi-story structure of which the cellar deck will consist of an open truss-type structure over the complete length of the substation. From the main deck up, the substation will be an enclosed structure with walls (internal &amp; external) made out of sandwich panels which will not take part in the overall stability of the structure. Vertical braces will be foreseen to assure the overall stability of the upper decks. We would like to discuss with Company whether this way forward is agreed as basis for our offer.”</v>
      </c>
      <c r="Q142" s="310" t="str">
        <f>_xlfn.TEXTJOIN(CHAR(10),TRUE,J145,K145,J144,K144,L144,M144,J143,K143,J142,L142)</f>
        <v>Company 
Please specify/define the composition of the sandwich panel and load bearing structure. Will change of the overall stability and loadbearing concept change the room size? Will this change increase topside weight?
Tenderer
TENDERER RESPONSE 27/10/23 - The OHVS shall consist of a multi-story structure of which the cellar deck will consist of an open truss-type structure over the complete length of the substation. From the main deck up, the substation will be an enclosed structure with walls (internal &amp; external) made out of sandwich panels (per Tender Attachment 5.12.9) which will not take part in the overall stability of the structure.
Without currently knowing the actual details of the Consent Application, Contractor is confident that the proposed approach will not affect any of the main dimensions of the substation.
Subject to Company response.
Company 
COMPANY RESPONSE - Company expects the basis for the offer to be in line with FEED design. Company do not have experience with walls made out of sandwich panels which will not take part in the overall stability of the structure
Tenderer</v>
      </c>
      <c r="R142" t="str">
        <f>_xlfn.TEXTJOIN(" ",TRUE,E142,F142)</f>
        <v>Ramboll FEED Topside Structural Design Stressed Skin - Alternative</v>
      </c>
    </row>
    <row r="143" spans="1:18" ht="25.9" hidden="1" thickBot="1" x14ac:dyDescent="0.5">
      <c r="A143" s="285"/>
      <c r="B143" s="269"/>
      <c r="C143" s="143">
        <v>2</v>
      </c>
      <c r="D143" s="143"/>
      <c r="E143" s="107"/>
      <c r="F143" s="16"/>
      <c r="G143" s="17"/>
      <c r="H143" s="17"/>
      <c r="I143" s="18"/>
      <c r="J143" s="19" t="s">
        <v>18</v>
      </c>
      <c r="K143" s="75" t="s">
        <v>120</v>
      </c>
      <c r="L143" s="75"/>
      <c r="M143" s="75"/>
      <c r="N143" s="23"/>
      <c r="O143" s="281"/>
    </row>
    <row r="144" spans="1:18" ht="102.4" hidden="1" thickBot="1" x14ac:dyDescent="0.5">
      <c r="A144" s="285"/>
      <c r="B144" s="269"/>
      <c r="C144" s="143">
        <v>3</v>
      </c>
      <c r="D144" s="143"/>
      <c r="E144" s="107"/>
      <c r="F144" s="16"/>
      <c r="G144" s="17">
        <v>45226</v>
      </c>
      <c r="H144" s="17">
        <v>45226</v>
      </c>
      <c r="I144" s="17"/>
      <c r="J144" s="19" t="s">
        <v>15</v>
      </c>
      <c r="K144" s="75"/>
      <c r="L144" s="75" t="s">
        <v>121</v>
      </c>
      <c r="M144" s="144" t="s">
        <v>99</v>
      </c>
      <c r="N144" s="23"/>
      <c r="O144" s="281"/>
    </row>
    <row r="145" spans="1:18" ht="25.9" hidden="1" thickBot="1" x14ac:dyDescent="0.5">
      <c r="A145" s="285"/>
      <c r="B145" s="269"/>
      <c r="C145" s="143">
        <f t="shared" ref="C145:C150" si="12">IF(K145&lt;&gt;"",C144+1,0)</f>
        <v>4</v>
      </c>
      <c r="D145" s="143"/>
      <c r="E145" s="107"/>
      <c r="F145" s="16"/>
      <c r="G145" s="17">
        <v>45237</v>
      </c>
      <c r="H145" s="17">
        <v>45237</v>
      </c>
      <c r="I145" s="18"/>
      <c r="J145" s="149" t="s">
        <v>18</v>
      </c>
      <c r="K145" s="75" t="s">
        <v>122</v>
      </c>
      <c r="L145" s="75"/>
      <c r="M145" s="75"/>
      <c r="N145" s="23"/>
      <c r="O145" s="281"/>
    </row>
    <row r="146" spans="1:18" ht="51.4" hidden="1" thickBot="1" x14ac:dyDescent="0.5">
      <c r="A146" s="285"/>
      <c r="B146" s="269"/>
      <c r="C146" s="143">
        <f t="shared" si="12"/>
        <v>5</v>
      </c>
      <c r="D146" s="143"/>
      <c r="E146" s="107"/>
      <c r="F146" s="16"/>
      <c r="G146" s="24">
        <v>45245</v>
      </c>
      <c r="H146" s="24">
        <v>45245</v>
      </c>
      <c r="I146" s="25"/>
      <c r="J146" s="26" t="s">
        <v>15</v>
      </c>
      <c r="K146" s="27" t="s">
        <v>123</v>
      </c>
      <c r="L146" s="75"/>
      <c r="M146" s="27" t="s">
        <v>124</v>
      </c>
      <c r="N146" s="23"/>
      <c r="O146" s="281"/>
    </row>
    <row r="147" spans="1:18" ht="38.65" hidden="1" thickBot="1" x14ac:dyDescent="0.5">
      <c r="A147" s="285"/>
      <c r="B147" s="269"/>
      <c r="C147" s="143">
        <v>6</v>
      </c>
      <c r="D147" s="143"/>
      <c r="E147" s="107"/>
      <c r="F147" s="16"/>
      <c r="G147" s="17">
        <v>45251</v>
      </c>
      <c r="H147" s="17">
        <v>45251</v>
      </c>
      <c r="I147" s="18"/>
      <c r="J147" s="19" t="s">
        <v>27</v>
      </c>
      <c r="K147" s="147" t="s">
        <v>125</v>
      </c>
      <c r="L147" s="75"/>
      <c r="M147" s="75"/>
      <c r="N147" s="23"/>
      <c r="O147" s="281"/>
    </row>
    <row r="148" spans="1:18" ht="14.65" hidden="1" thickBot="1" x14ac:dyDescent="0.5">
      <c r="A148" s="285"/>
      <c r="B148" s="269"/>
      <c r="C148" s="143">
        <f t="shared" si="12"/>
        <v>0</v>
      </c>
      <c r="D148" s="143"/>
      <c r="E148" s="107"/>
      <c r="F148" s="16"/>
      <c r="G148" s="17"/>
      <c r="H148" s="17"/>
      <c r="I148" s="18"/>
      <c r="J148" s="19"/>
      <c r="K148" s="75"/>
      <c r="L148" s="75"/>
      <c r="M148" s="75"/>
      <c r="N148" s="23"/>
      <c r="O148" s="281"/>
    </row>
    <row r="149" spans="1:18" ht="14.65" hidden="1" thickBot="1" x14ac:dyDescent="0.5">
      <c r="A149" s="285"/>
      <c r="B149" s="269"/>
      <c r="C149" s="143">
        <f t="shared" si="12"/>
        <v>0</v>
      </c>
      <c r="D149" s="143"/>
      <c r="E149" s="107"/>
      <c r="F149" s="16"/>
      <c r="G149" s="17"/>
      <c r="H149" s="17"/>
      <c r="I149" s="18"/>
      <c r="J149" s="19"/>
      <c r="K149" s="75"/>
      <c r="L149" s="75"/>
      <c r="M149" s="75"/>
      <c r="N149" s="23"/>
      <c r="O149" s="281"/>
    </row>
    <row r="150" spans="1:18" ht="14.65" hidden="1" thickBot="1" x14ac:dyDescent="0.5">
      <c r="A150" s="286"/>
      <c r="B150" s="270"/>
      <c r="C150" s="143">
        <f t="shared" si="12"/>
        <v>0</v>
      </c>
      <c r="D150" s="257"/>
      <c r="E150" s="110"/>
      <c r="F150" s="33"/>
      <c r="G150" s="34"/>
      <c r="H150" s="34"/>
      <c r="I150" s="35"/>
      <c r="J150" s="36"/>
      <c r="K150" s="112"/>
      <c r="L150" s="112"/>
      <c r="M150" s="112"/>
      <c r="N150" s="40"/>
      <c r="O150" s="282"/>
    </row>
    <row r="151" spans="1:18" ht="285.39999999999998" thickBot="1" x14ac:dyDescent="0.5">
      <c r="A151" s="265" t="s">
        <v>13</v>
      </c>
      <c r="B151" s="274">
        <v>18</v>
      </c>
      <c r="C151" s="148">
        <v>1</v>
      </c>
      <c r="D151" s="258"/>
      <c r="E151" s="113" t="s">
        <v>126</v>
      </c>
      <c r="F151" s="114"/>
      <c r="G151" s="115">
        <v>45226</v>
      </c>
      <c r="H151" s="115">
        <v>45226</v>
      </c>
      <c r="I151" s="80"/>
      <c r="J151" s="117" t="s">
        <v>15</v>
      </c>
      <c r="K151" s="126" t="s">
        <v>127</v>
      </c>
      <c r="L151" s="119" t="s">
        <v>128</v>
      </c>
      <c r="M151" s="119" t="s">
        <v>129</v>
      </c>
      <c r="N151" s="83"/>
      <c r="O151" s="283"/>
      <c r="P151" s="310" t="str">
        <f>K151</f>
        <v>From Company Q&amp;A #64 Tenderer notes: PS 4 ESD is left out of the FEED documentation because of uncompleted work during FEED regarding need for ESD system. ESD functions to be defined and concluded in the coming phase</v>
      </c>
      <c r="Q151" s="310" t="str">
        <f>_xlfn.TEXTJOIN(CHAR(10),TRUE,J154,K154,J153,K153,L153,M153,J152,K152,J151,L151)</f>
        <v>Company
In the document "C256-EQ-S-F-00003 rev 02, chapter 9.2 Appendix B it is included a ESD philosophy. Chapter 9.2.4.2 state the preference for using a separate logic solver for emergency shut down functions. As the information regarding ESD is now communicated this qualification no 18 is closed. For discussion on realisation of ESD, that discussion is continued on Qualification no. 47.
Tenderer
In the document "C256-EQ-S-F-00003, chapter 6.4" it is indicated that "A separate ESD system maybe omitted if shutdown actions are included in the F&amp;G solver". In the Tenderer quotation, the shutdown actions are included in the F&amp;G solver.
Subject to Company response.
Company
Information on ESD was issued to Tenderer in an addendum for updated documents to Appendix E in september. Requiremetns and information on ESD is described in document Safety strategy for offshore substations  C256-EQ-S-F-00003, rev 02. To develope and design the ESD functions is Tenderers scope to complete during the EPC phase. Please confirm that there will be no effect on tenderers price.  
Tenderer
Company advise information shall be issued in the coming phase. Impact of this can only be assessed on receipt of final ESD documents</v>
      </c>
      <c r="R151" t="str">
        <f>_xlfn.TEXTJOIN(" ",TRUE,E151,F151)</f>
        <v>Performance Standards, FEED Performance Standards C274-RA-S-RA-01013, Rev.F02</v>
      </c>
    </row>
    <row r="152" spans="1:18" ht="38.65" hidden="1" thickBot="1" x14ac:dyDescent="0.5">
      <c r="A152" s="266"/>
      <c r="B152" s="275"/>
      <c r="C152" s="138">
        <f>IF(K152&lt;&gt;"",C151+1,0)</f>
        <v>2</v>
      </c>
      <c r="D152" s="138"/>
      <c r="E152" s="120"/>
      <c r="F152" s="43"/>
      <c r="G152" s="49">
        <v>45237</v>
      </c>
      <c r="H152" s="49">
        <v>45237</v>
      </c>
      <c r="I152" s="50"/>
      <c r="J152" s="150" t="s">
        <v>27</v>
      </c>
      <c r="K152" s="121" t="s">
        <v>130</v>
      </c>
      <c r="L152" s="121"/>
      <c r="M152" s="121"/>
      <c r="N152" s="55"/>
      <c r="O152" s="278"/>
    </row>
    <row r="153" spans="1:18" ht="25.9" hidden="1" thickBot="1" x14ac:dyDescent="0.5">
      <c r="A153" s="266"/>
      <c r="B153" s="275"/>
      <c r="C153" s="138">
        <v>3</v>
      </c>
      <c r="D153" s="138"/>
      <c r="E153" s="120"/>
      <c r="F153" s="43"/>
      <c r="G153" s="57">
        <v>45245</v>
      </c>
      <c r="H153" s="57">
        <v>45245</v>
      </c>
      <c r="I153" s="58"/>
      <c r="J153" s="59" t="s">
        <v>15</v>
      </c>
      <c r="K153" s="60" t="s">
        <v>131</v>
      </c>
      <c r="L153" s="60"/>
      <c r="M153" s="60" t="s">
        <v>99</v>
      </c>
      <c r="N153" s="55"/>
      <c r="O153" s="278"/>
    </row>
    <row r="154" spans="1:18" ht="38.65" hidden="1" thickBot="1" x14ac:dyDescent="0.5">
      <c r="A154" s="266"/>
      <c r="B154" s="275"/>
      <c r="C154" s="138">
        <v>4</v>
      </c>
      <c r="D154" s="138"/>
      <c r="E154" s="120"/>
      <c r="F154" s="43"/>
      <c r="G154" s="49">
        <v>45251</v>
      </c>
      <c r="H154" s="49">
        <v>45251</v>
      </c>
      <c r="I154" s="50"/>
      <c r="J154" s="51" t="s">
        <v>27</v>
      </c>
      <c r="K154" s="121" t="s">
        <v>132</v>
      </c>
      <c r="L154" s="121"/>
      <c r="M154" s="121"/>
      <c r="N154" s="55"/>
      <c r="O154" s="278"/>
    </row>
    <row r="155" spans="1:18" ht="14.65" hidden="1" thickBot="1" x14ac:dyDescent="0.5">
      <c r="A155" s="266"/>
      <c r="B155" s="275"/>
      <c r="C155" s="138">
        <f>IF(K155&lt;&gt;"",C154+1,0)</f>
        <v>0</v>
      </c>
      <c r="D155" s="138"/>
      <c r="E155" s="120"/>
      <c r="F155" s="43"/>
      <c r="G155" s="49"/>
      <c r="H155" s="49"/>
      <c r="I155" s="50"/>
      <c r="J155" s="51"/>
      <c r="K155" s="121"/>
      <c r="L155" s="121"/>
      <c r="M155" s="121"/>
      <c r="N155" s="55"/>
      <c r="O155" s="278"/>
    </row>
    <row r="156" spans="1:18" ht="14.65" hidden="1" thickBot="1" x14ac:dyDescent="0.5">
      <c r="A156" s="266"/>
      <c r="B156" s="275"/>
      <c r="C156" s="138">
        <f>IF(K156&lt;&gt;"",C155+1,0)</f>
        <v>0</v>
      </c>
      <c r="D156" s="138"/>
      <c r="E156" s="120"/>
      <c r="F156" s="43"/>
      <c r="G156" s="49"/>
      <c r="H156" s="49"/>
      <c r="I156" s="50"/>
      <c r="J156" s="51"/>
      <c r="K156" s="121"/>
      <c r="L156" s="121"/>
      <c r="M156" s="121"/>
      <c r="N156" s="55"/>
      <c r="O156" s="278"/>
    </row>
    <row r="157" spans="1:18" ht="14.65" hidden="1" thickBot="1" x14ac:dyDescent="0.5">
      <c r="A157" s="266"/>
      <c r="B157" s="275"/>
      <c r="C157" s="138">
        <f>IF(K157&lt;&gt;"",C156+1,0)</f>
        <v>0</v>
      </c>
      <c r="D157" s="138"/>
      <c r="E157" s="120"/>
      <c r="F157" s="43"/>
      <c r="G157" s="49"/>
      <c r="H157" s="49"/>
      <c r="I157" s="50"/>
      <c r="J157" s="51"/>
      <c r="K157" s="121"/>
      <c r="L157" s="121"/>
      <c r="M157" s="121"/>
      <c r="N157" s="55"/>
      <c r="O157" s="278"/>
    </row>
    <row r="158" spans="1:18" ht="14.65" hidden="1" thickBot="1" x14ac:dyDescent="0.5">
      <c r="A158" s="266"/>
      <c r="B158" s="275"/>
      <c r="C158" s="138">
        <f>IF(K158&lt;&gt;"",C157+1,0)</f>
        <v>0</v>
      </c>
      <c r="D158" s="138"/>
      <c r="E158" s="120"/>
      <c r="F158" s="43"/>
      <c r="G158" s="49"/>
      <c r="H158" s="49"/>
      <c r="I158" s="50"/>
      <c r="J158" s="51"/>
      <c r="K158" s="121"/>
      <c r="L158" s="121"/>
      <c r="M158" s="121"/>
      <c r="N158" s="55"/>
      <c r="O158" s="278"/>
    </row>
    <row r="159" spans="1:18" ht="14.65" hidden="1" thickBot="1" x14ac:dyDescent="0.5">
      <c r="A159" s="267"/>
      <c r="B159" s="276"/>
      <c r="C159" s="138">
        <f>IF(K159&lt;&gt;"",C158+1,0)</f>
        <v>0</v>
      </c>
      <c r="D159" s="256"/>
      <c r="E159" s="123"/>
      <c r="F159" s="63"/>
      <c r="G159" s="64"/>
      <c r="H159" s="64"/>
      <c r="I159" s="65"/>
      <c r="J159" s="66"/>
      <c r="K159" s="124"/>
      <c r="L159" s="124"/>
      <c r="M159" s="124"/>
      <c r="N159" s="70"/>
      <c r="O159" s="279"/>
    </row>
    <row r="160" spans="1:18" ht="214.15" thickBot="1" x14ac:dyDescent="0.5">
      <c r="A160" s="284" t="s">
        <v>13</v>
      </c>
      <c r="B160" s="268">
        <v>19</v>
      </c>
      <c r="C160" s="141">
        <v>1</v>
      </c>
      <c r="D160" s="141"/>
      <c r="E160" s="101" t="s">
        <v>133</v>
      </c>
      <c r="F160" s="102" t="s">
        <v>134</v>
      </c>
      <c r="G160" s="7">
        <v>45226</v>
      </c>
      <c r="H160" s="7">
        <v>45226</v>
      </c>
      <c r="I160" s="8"/>
      <c r="J160" s="9" t="s">
        <v>15</v>
      </c>
      <c r="K160" s="125" t="s">
        <v>135</v>
      </c>
      <c r="L160" s="106" t="s">
        <v>136</v>
      </c>
      <c r="M160" s="144" t="s">
        <v>99</v>
      </c>
      <c r="N160" s="13"/>
      <c r="O160" s="280"/>
      <c r="P160" s="310" t="str">
        <f>K160</f>
        <v>From Company Q&amp;A #116 Tenderer notes: The correct number is two piles per leg. Rambøll is currently updating the model. The model will be shared for information as soon as it is updated</v>
      </c>
      <c r="Q160" s="310" t="str">
        <f>_xlfn.TEXTJOIN(CHAR(10),TRUE,J163,K163,J162,K162,L162,M162,J161,K161,J160,L160)</f>
        <v>Noted. Tenderer to advise on potential bid update/cost impact.
Tenderer
Noted and separate Company Clarification 3 email is also noted. 2 piles per leg can be implemented if this is an Employers Requirement, however this is not the most efficient design. As a single pile per leg has a reduced impact on the seabed, it is expected that this would sit within the Building Permit Envelope. Reducing steel has both environmental, H&amp;S and cost benefits for the entire project lifecycle.
Please refer to our separate response to Clarification No.3 
Company
The number of piles shall be two per leg. This has been included in the Building Permit Design. Please confirm that this will be included in the Contract and there will be no effect on tenderers price.
Tenderer
Tenderer proposes single pile per leg. Please refer to Tender Atttachment 5.12.7 Design justification statement Jacket</v>
      </c>
      <c r="R160" t="str">
        <f>_xlfn.TEXTJOIN(" ",TRUE,E160,F160)</f>
        <v>3D Navis Model Jacket Piles</v>
      </c>
    </row>
    <row r="161" spans="1:18" ht="25.9" hidden="1" thickBot="1" x14ac:dyDescent="0.5">
      <c r="A161" s="285"/>
      <c r="B161" s="269"/>
      <c r="C161" s="143">
        <f t="shared" ref="C161:C168" si="13">IF(K161&lt;&gt;"",C160+1,0)</f>
        <v>2</v>
      </c>
      <c r="D161" s="143"/>
      <c r="E161" s="107"/>
      <c r="F161" s="16"/>
      <c r="G161" s="17">
        <v>45237</v>
      </c>
      <c r="H161" s="17">
        <v>45237</v>
      </c>
      <c r="I161" s="18"/>
      <c r="J161" s="151" t="s">
        <v>27</v>
      </c>
      <c r="K161" s="75" t="s">
        <v>137</v>
      </c>
      <c r="L161" s="75"/>
      <c r="M161" s="75"/>
      <c r="N161" s="23"/>
      <c r="O161" s="281"/>
    </row>
    <row r="162" spans="1:18" ht="38.65" hidden="1" thickBot="1" x14ac:dyDescent="0.5">
      <c r="A162" s="285"/>
      <c r="B162" s="269"/>
      <c r="C162" s="143">
        <f t="shared" si="13"/>
        <v>3</v>
      </c>
      <c r="D162" s="143"/>
      <c r="E162" s="107"/>
      <c r="F162" s="16"/>
      <c r="G162" s="24">
        <v>45245</v>
      </c>
      <c r="H162" s="24">
        <v>45245</v>
      </c>
      <c r="I162" s="25"/>
      <c r="J162" s="26" t="s">
        <v>15</v>
      </c>
      <c r="K162" s="27" t="s">
        <v>138</v>
      </c>
      <c r="L162" s="75"/>
      <c r="M162" s="75" t="s">
        <v>139</v>
      </c>
      <c r="N162" s="23"/>
      <c r="O162" s="281"/>
    </row>
    <row r="163" spans="1:18" ht="14.65" hidden="1" thickBot="1" x14ac:dyDescent="0.5">
      <c r="A163" s="285"/>
      <c r="B163" s="269"/>
      <c r="C163" s="143">
        <f t="shared" si="13"/>
        <v>4</v>
      </c>
      <c r="D163" s="143"/>
      <c r="E163" s="107"/>
      <c r="F163" s="16"/>
      <c r="G163" s="17">
        <v>45251</v>
      </c>
      <c r="H163" s="17">
        <v>45251</v>
      </c>
      <c r="I163" s="18"/>
      <c r="J163" s="19"/>
      <c r="K163" s="75" t="s">
        <v>140</v>
      </c>
      <c r="L163" s="75"/>
      <c r="M163" s="75"/>
      <c r="N163" s="23"/>
      <c r="O163" s="281"/>
    </row>
    <row r="164" spans="1:18" ht="14.65" hidden="1" thickBot="1" x14ac:dyDescent="0.5">
      <c r="A164" s="285"/>
      <c r="B164" s="269"/>
      <c r="C164" s="143">
        <f t="shared" si="13"/>
        <v>0</v>
      </c>
      <c r="D164" s="143"/>
      <c r="E164" s="107"/>
      <c r="F164" s="16"/>
      <c r="G164" s="17"/>
      <c r="H164" s="17"/>
      <c r="I164" s="18"/>
      <c r="J164" s="19"/>
      <c r="K164" s="75"/>
      <c r="L164" s="75"/>
      <c r="M164" s="75"/>
      <c r="N164" s="23"/>
      <c r="O164" s="281"/>
    </row>
    <row r="165" spans="1:18" ht="14.65" hidden="1" thickBot="1" x14ac:dyDescent="0.5">
      <c r="A165" s="285"/>
      <c r="B165" s="269"/>
      <c r="C165" s="143">
        <f t="shared" si="13"/>
        <v>0</v>
      </c>
      <c r="D165" s="143"/>
      <c r="E165" s="107"/>
      <c r="F165" s="16"/>
      <c r="G165" s="17"/>
      <c r="H165" s="17"/>
      <c r="I165" s="18"/>
      <c r="J165" s="19"/>
      <c r="K165" s="75"/>
      <c r="L165" s="75"/>
      <c r="M165" s="75"/>
      <c r="N165" s="23"/>
      <c r="O165" s="281"/>
    </row>
    <row r="166" spans="1:18" ht="14.65" hidden="1" thickBot="1" x14ac:dyDescent="0.5">
      <c r="A166" s="285"/>
      <c r="B166" s="269"/>
      <c r="C166" s="143">
        <f t="shared" si="13"/>
        <v>0</v>
      </c>
      <c r="D166" s="143"/>
      <c r="E166" s="107"/>
      <c r="F166" s="16"/>
      <c r="G166" s="17"/>
      <c r="H166" s="17"/>
      <c r="I166" s="18"/>
      <c r="J166" s="19"/>
      <c r="K166" s="75"/>
      <c r="L166" s="75"/>
      <c r="M166" s="75"/>
      <c r="N166" s="23"/>
      <c r="O166" s="281"/>
    </row>
    <row r="167" spans="1:18" ht="14.65" hidden="1" thickBot="1" x14ac:dyDescent="0.5">
      <c r="A167" s="285"/>
      <c r="B167" s="269"/>
      <c r="C167" s="143">
        <f t="shared" si="13"/>
        <v>0</v>
      </c>
      <c r="D167" s="143"/>
      <c r="E167" s="107"/>
      <c r="F167" s="16"/>
      <c r="G167" s="17"/>
      <c r="H167" s="17"/>
      <c r="I167" s="18"/>
      <c r="J167" s="19"/>
      <c r="K167" s="75"/>
      <c r="L167" s="75"/>
      <c r="M167" s="75"/>
      <c r="N167" s="23"/>
      <c r="O167" s="281"/>
    </row>
    <row r="168" spans="1:18" ht="14.65" hidden="1" thickBot="1" x14ac:dyDescent="0.5">
      <c r="A168" s="286"/>
      <c r="B168" s="270"/>
      <c r="C168" s="143">
        <f t="shared" si="13"/>
        <v>0</v>
      </c>
      <c r="D168" s="257"/>
      <c r="E168" s="110"/>
      <c r="F168" s="33"/>
      <c r="G168" s="34"/>
      <c r="H168" s="34"/>
      <c r="I168" s="35"/>
      <c r="J168" s="36"/>
      <c r="K168" s="112"/>
      <c r="L168" s="112"/>
      <c r="M168" s="112"/>
      <c r="N168" s="40"/>
      <c r="O168" s="282"/>
    </row>
    <row r="169" spans="1:18" ht="128.65" thickBot="1" x14ac:dyDescent="0.5">
      <c r="A169" s="265" t="s">
        <v>13</v>
      </c>
      <c r="B169" s="274">
        <v>20</v>
      </c>
      <c r="C169" s="148">
        <v>1</v>
      </c>
      <c r="D169" s="258"/>
      <c r="E169" s="113" t="s">
        <v>141</v>
      </c>
      <c r="F169" s="114" t="s">
        <v>142</v>
      </c>
      <c r="G169" s="115">
        <v>45226</v>
      </c>
      <c r="H169" s="115">
        <v>45226</v>
      </c>
      <c r="I169" s="80"/>
      <c r="J169" s="117" t="s">
        <v>15</v>
      </c>
      <c r="K169" s="126" t="s">
        <v>143</v>
      </c>
      <c r="L169" s="118" t="s">
        <v>144</v>
      </c>
      <c r="M169" s="139" t="s">
        <v>99</v>
      </c>
      <c r="N169" s="83"/>
      <c r="O169" s="283"/>
      <c r="P169" s="310" t="str">
        <f>K169</f>
        <v>From Company Q&amp;A #122 #123 Tenderer notes documents shall be issued to CB for Approval and TSO for comment.</v>
      </c>
      <c r="Q169" s="310" t="str">
        <f>_xlfn.TEXTJOIN(CHAR(10),TRUE,J172,K172,J171,K171,L171,M171,J170,K170,J169,L169)</f>
        <v>Tenderer
Noted. Tenderer position remains unchanged.
Company
Company to revert later
Tenderer
Tender proposal is based on maximum 2 review cycles for comments from CB and that TSO comments shall be coordinated and included as part of CB response. We understand that CB comments for approval, shall take precedence over TSO general comments. This effectively becomes 1 single Milestone.</v>
      </c>
      <c r="R169" t="str">
        <f>_xlfn.TEXTJOIN(" ",TRUE,E169,F169)</f>
        <v>Appendix C - Contract Schedule Engineering Milestones CB &amp; TSO</v>
      </c>
    </row>
    <row r="170" spans="1:18" ht="14.65" hidden="1" thickBot="1" x14ac:dyDescent="0.5">
      <c r="A170" s="266"/>
      <c r="B170" s="275"/>
      <c r="C170" s="138">
        <v>2</v>
      </c>
      <c r="D170" s="138"/>
      <c r="E170" s="120"/>
      <c r="F170" s="43"/>
      <c r="G170" s="49">
        <v>45237</v>
      </c>
      <c r="H170" s="49">
        <v>45237</v>
      </c>
      <c r="I170" s="50"/>
      <c r="J170" s="51" t="s">
        <v>27</v>
      </c>
      <c r="K170" s="121" t="s">
        <v>41</v>
      </c>
      <c r="L170" s="121"/>
      <c r="M170" s="121"/>
      <c r="N170" s="55"/>
      <c r="O170" s="278"/>
    </row>
    <row r="171" spans="1:18" ht="14.65" hidden="1" thickBot="1" x14ac:dyDescent="0.5">
      <c r="A171" s="266"/>
      <c r="B171" s="275"/>
      <c r="C171" s="138">
        <f t="shared" ref="C171:C177" si="14">IF(K171&lt;&gt;"",C170+1,0)</f>
        <v>3</v>
      </c>
      <c r="D171" s="138"/>
      <c r="E171" s="120"/>
      <c r="F171" s="43"/>
      <c r="G171" s="57">
        <v>45245</v>
      </c>
      <c r="H171" s="57">
        <v>45245</v>
      </c>
      <c r="I171" s="58"/>
      <c r="J171" s="59" t="s">
        <v>15</v>
      </c>
      <c r="K171" s="60" t="s">
        <v>64</v>
      </c>
      <c r="L171" s="121"/>
      <c r="M171" s="121"/>
      <c r="N171" s="55"/>
      <c r="O171" s="278"/>
    </row>
    <row r="172" spans="1:18" ht="14.65" hidden="1" thickBot="1" x14ac:dyDescent="0.5">
      <c r="A172" s="266"/>
      <c r="B172" s="275"/>
      <c r="C172" s="138">
        <f t="shared" si="14"/>
        <v>0</v>
      </c>
      <c r="D172" s="138"/>
      <c r="E172" s="120"/>
      <c r="F172" s="43"/>
      <c r="G172" s="49"/>
      <c r="H172" s="49"/>
      <c r="I172" s="50"/>
      <c r="J172" s="51"/>
      <c r="K172" s="121"/>
      <c r="L172" s="121"/>
      <c r="M172" s="121"/>
      <c r="N172" s="55"/>
      <c r="O172" s="278"/>
    </row>
    <row r="173" spans="1:18" ht="14.65" hidden="1" thickBot="1" x14ac:dyDescent="0.5">
      <c r="A173" s="266"/>
      <c r="B173" s="275"/>
      <c r="C173" s="138">
        <f t="shared" si="14"/>
        <v>0</v>
      </c>
      <c r="D173" s="138"/>
      <c r="E173" s="120"/>
      <c r="F173" s="43"/>
      <c r="G173" s="49"/>
      <c r="H173" s="49"/>
      <c r="I173" s="50"/>
      <c r="J173" s="51"/>
      <c r="K173" s="121"/>
      <c r="L173" s="121"/>
      <c r="M173" s="121"/>
      <c r="N173" s="55"/>
      <c r="O173" s="278"/>
    </row>
    <row r="174" spans="1:18" ht="14.65" hidden="1" thickBot="1" x14ac:dyDescent="0.5">
      <c r="A174" s="266"/>
      <c r="B174" s="275"/>
      <c r="C174" s="138">
        <f t="shared" si="14"/>
        <v>0</v>
      </c>
      <c r="D174" s="138"/>
      <c r="E174" s="120"/>
      <c r="F174" s="43"/>
      <c r="G174" s="49"/>
      <c r="H174" s="49"/>
      <c r="I174" s="50"/>
      <c r="J174" s="51"/>
      <c r="K174" s="121"/>
      <c r="L174" s="121"/>
      <c r="M174" s="121"/>
      <c r="N174" s="55"/>
      <c r="O174" s="278"/>
    </row>
    <row r="175" spans="1:18" ht="14.65" hidden="1" thickBot="1" x14ac:dyDescent="0.5">
      <c r="A175" s="266"/>
      <c r="B175" s="275"/>
      <c r="C175" s="138">
        <f t="shared" si="14"/>
        <v>0</v>
      </c>
      <c r="D175" s="138"/>
      <c r="E175" s="120"/>
      <c r="F175" s="43"/>
      <c r="G175" s="49"/>
      <c r="H175" s="49"/>
      <c r="I175" s="50"/>
      <c r="J175" s="51"/>
      <c r="K175" s="121"/>
      <c r="L175" s="121"/>
      <c r="M175" s="121"/>
      <c r="N175" s="55"/>
      <c r="O175" s="278"/>
    </row>
    <row r="176" spans="1:18" ht="14.65" hidden="1" thickBot="1" x14ac:dyDescent="0.5">
      <c r="A176" s="266"/>
      <c r="B176" s="275"/>
      <c r="C176" s="138">
        <f t="shared" si="14"/>
        <v>0</v>
      </c>
      <c r="D176" s="138"/>
      <c r="E176" s="120"/>
      <c r="F176" s="43"/>
      <c r="G176" s="49"/>
      <c r="H176" s="49"/>
      <c r="I176" s="50"/>
      <c r="J176" s="51"/>
      <c r="K176" s="121"/>
      <c r="L176" s="121"/>
      <c r="M176" s="121"/>
      <c r="N176" s="55"/>
      <c r="O176" s="278"/>
    </row>
    <row r="177" spans="1:18" ht="14.65" hidden="1" thickBot="1" x14ac:dyDescent="0.5">
      <c r="A177" s="267"/>
      <c r="B177" s="276"/>
      <c r="C177" s="138">
        <f t="shared" si="14"/>
        <v>0</v>
      </c>
      <c r="D177" s="256"/>
      <c r="E177" s="123"/>
      <c r="F177" s="63"/>
      <c r="G177" s="64"/>
      <c r="H177" s="64"/>
      <c r="I177" s="65"/>
      <c r="J177" s="66"/>
      <c r="K177" s="124"/>
      <c r="L177" s="124"/>
      <c r="M177" s="124"/>
      <c r="N177" s="70"/>
      <c r="O177" s="279"/>
    </row>
    <row r="178" spans="1:18" ht="228.4" thickBot="1" x14ac:dyDescent="0.5">
      <c r="A178" s="284" t="s">
        <v>13</v>
      </c>
      <c r="B178" s="268">
        <v>21</v>
      </c>
      <c r="C178" s="141">
        <v>1</v>
      </c>
      <c r="D178" s="141"/>
      <c r="E178" s="101" t="s">
        <v>145</v>
      </c>
      <c r="F178" s="102" t="s">
        <v>146</v>
      </c>
      <c r="G178" s="7">
        <v>45226</v>
      </c>
      <c r="H178" s="7">
        <v>45226</v>
      </c>
      <c r="I178" s="8"/>
      <c r="J178" s="9" t="s">
        <v>15</v>
      </c>
      <c r="K178" s="125" t="s">
        <v>147</v>
      </c>
      <c r="L178" s="152" t="s">
        <v>148</v>
      </c>
      <c r="M178" s="106" t="s">
        <v>149</v>
      </c>
      <c r="N178" s="13"/>
      <c r="O178" s="280"/>
      <c r="P178" s="310" t="str">
        <f>K178</f>
        <v>From Company Q&amp;A #125 Tenderer notes with respect to free-issue equipment - Telecom and Automation equipment is still under design development and info about this delivery can be provided at a later stage.</v>
      </c>
      <c r="Q178" s="310" t="str">
        <f>_xlfn.TEXTJOIN(CHAR(10),TRUE,J181,K181,J180,K180,L180,M180,J179,K179,J178,L178)</f>
        <v>Company
Updated Appendix G will be transmitted.
Tenderer 
Noted. Tenderer position remains unchanged. Effect on Tenderers price shall be advised on receipt of updated Appendix G information
To be advised on receipt of Company information.
Company
Please see ITT layout drawings for equipment and material quantities. Updated Appendix G will be transmitted shortly. For now, A-CPI-01 and B-CPI-01 applies also for Telecom and Automation equipment. Delivery time for DTS (Cable Distrubuted temperatur system) will be according to Tenders site need date.
Further details need to be matured in early detail phase and by interface work.
Tenderer
Company advise information shall be issued at a later stage. Impact of this can only be assessed on receipt of ALL final Telecom and Automation FIM documents, equipment, material quantities and delivery dates.</v>
      </c>
      <c r="R178" t="str">
        <f>_xlfn.TEXTJOIN(" ",TRUE,E178,F178)</f>
        <v>Appendix G - Company Obligations Company Materials</v>
      </c>
    </row>
    <row r="179" spans="1:18" ht="51.4" hidden="1" thickBot="1" x14ac:dyDescent="0.5">
      <c r="A179" s="285"/>
      <c r="B179" s="269"/>
      <c r="C179" s="143">
        <f>IF(K179&lt;&gt;"",C178+1,0)</f>
        <v>2</v>
      </c>
      <c r="D179" s="143"/>
      <c r="E179" s="107"/>
      <c r="F179" s="16"/>
      <c r="G179" s="17">
        <v>45237</v>
      </c>
      <c r="H179" s="17">
        <v>45237</v>
      </c>
      <c r="I179" s="18"/>
      <c r="J179" s="19" t="s">
        <v>27</v>
      </c>
      <c r="K179" s="153" t="s">
        <v>150</v>
      </c>
      <c r="L179" s="75"/>
      <c r="M179" s="75"/>
      <c r="N179" s="23"/>
      <c r="O179" s="281"/>
    </row>
    <row r="180" spans="1:18" ht="25.9" hidden="1" thickBot="1" x14ac:dyDescent="0.5">
      <c r="A180" s="285"/>
      <c r="B180" s="269"/>
      <c r="C180" s="143">
        <f>IF(K180&lt;&gt;"",C179+1,0)</f>
        <v>3</v>
      </c>
      <c r="D180" s="143"/>
      <c r="E180" s="107"/>
      <c r="F180" s="16"/>
      <c r="G180" s="154">
        <v>45245</v>
      </c>
      <c r="H180" s="154">
        <v>45245</v>
      </c>
      <c r="I180" s="155"/>
      <c r="J180" s="149" t="s">
        <v>151</v>
      </c>
      <c r="K180" s="156" t="s">
        <v>152</v>
      </c>
      <c r="L180" s="75"/>
      <c r="M180" s="29" t="s">
        <v>153</v>
      </c>
      <c r="N180" s="23"/>
      <c r="O180" s="281"/>
    </row>
    <row r="181" spans="1:18" ht="14.65" hidden="1" thickBot="1" x14ac:dyDescent="0.5">
      <c r="A181" s="285"/>
      <c r="B181" s="269"/>
      <c r="C181" s="143">
        <v>4</v>
      </c>
      <c r="D181" s="143"/>
      <c r="E181" s="107"/>
      <c r="F181" s="16"/>
      <c r="G181" s="17">
        <v>45251</v>
      </c>
      <c r="H181" s="17">
        <v>45251</v>
      </c>
      <c r="I181" s="18"/>
      <c r="J181" s="19" t="s">
        <v>27</v>
      </c>
      <c r="K181" s="75" t="s">
        <v>154</v>
      </c>
      <c r="L181" s="75"/>
      <c r="M181" s="75"/>
      <c r="N181" s="23"/>
      <c r="O181" s="281"/>
    </row>
    <row r="182" spans="1:18" ht="14.65" hidden="1" thickBot="1" x14ac:dyDescent="0.5">
      <c r="A182" s="285"/>
      <c r="B182" s="269"/>
      <c r="C182" s="143">
        <f>IF(K182&lt;&gt;"",C181+1,0)</f>
        <v>0</v>
      </c>
      <c r="D182" s="143"/>
      <c r="E182" s="107"/>
      <c r="F182" s="16"/>
      <c r="G182" s="17"/>
      <c r="H182" s="17"/>
      <c r="I182" s="18"/>
      <c r="J182" s="19"/>
      <c r="K182" s="75"/>
      <c r="L182" s="75"/>
      <c r="M182" s="75"/>
      <c r="N182" s="23"/>
      <c r="O182" s="281"/>
    </row>
    <row r="183" spans="1:18" ht="14.65" hidden="1" thickBot="1" x14ac:dyDescent="0.5">
      <c r="A183" s="285"/>
      <c r="B183" s="269"/>
      <c r="C183" s="143">
        <f>IF(K183&lt;&gt;"",C182+1,0)</f>
        <v>0</v>
      </c>
      <c r="D183" s="143"/>
      <c r="E183" s="107"/>
      <c r="F183" s="16"/>
      <c r="G183" s="17"/>
      <c r="H183" s="17"/>
      <c r="I183" s="18"/>
      <c r="J183" s="19"/>
      <c r="K183" s="75"/>
      <c r="L183" s="75"/>
      <c r="M183" s="75"/>
      <c r="N183" s="23"/>
      <c r="O183" s="281"/>
    </row>
    <row r="184" spans="1:18" ht="14.65" hidden="1" thickBot="1" x14ac:dyDescent="0.5">
      <c r="A184" s="285"/>
      <c r="B184" s="269"/>
      <c r="C184" s="143">
        <f>IF(K184&lt;&gt;"",C183+1,0)</f>
        <v>0</v>
      </c>
      <c r="D184" s="143"/>
      <c r="E184" s="107"/>
      <c r="F184" s="16"/>
      <c r="G184" s="17"/>
      <c r="H184" s="17"/>
      <c r="I184" s="18"/>
      <c r="J184" s="19"/>
      <c r="K184" s="75"/>
      <c r="L184" s="75"/>
      <c r="M184" s="75"/>
      <c r="N184" s="23"/>
      <c r="O184" s="281"/>
    </row>
    <row r="185" spans="1:18" ht="14.65" hidden="1" thickBot="1" x14ac:dyDescent="0.5">
      <c r="A185" s="285"/>
      <c r="B185" s="269"/>
      <c r="C185" s="143">
        <f>IF(K185&lt;&gt;"",C184+1,0)</f>
        <v>0</v>
      </c>
      <c r="D185" s="143"/>
      <c r="E185" s="107"/>
      <c r="F185" s="16"/>
      <c r="G185" s="17"/>
      <c r="H185" s="17"/>
      <c r="I185" s="18"/>
      <c r="J185" s="19"/>
      <c r="K185" s="75"/>
      <c r="L185" s="75"/>
      <c r="M185" s="75"/>
      <c r="N185" s="23"/>
      <c r="O185" s="281"/>
    </row>
    <row r="186" spans="1:18" ht="14.65" hidden="1" thickBot="1" x14ac:dyDescent="0.5">
      <c r="A186" s="286"/>
      <c r="B186" s="270"/>
      <c r="C186" s="143">
        <f>IF(K186&lt;&gt;"",C185+1,0)</f>
        <v>0</v>
      </c>
      <c r="D186" s="257"/>
      <c r="E186" s="110"/>
      <c r="F186" s="33"/>
      <c r="G186" s="34"/>
      <c r="H186" s="34"/>
      <c r="I186" s="35"/>
      <c r="J186" s="36"/>
      <c r="K186" s="112"/>
      <c r="L186" s="112"/>
      <c r="M186" s="112"/>
      <c r="N186" s="40"/>
      <c r="O186" s="282"/>
    </row>
    <row r="187" spans="1:18" ht="157.15" thickBot="1" x14ac:dyDescent="0.5">
      <c r="A187" s="265" t="s">
        <v>13</v>
      </c>
      <c r="B187" s="274">
        <v>22</v>
      </c>
      <c r="C187" s="148">
        <v>1</v>
      </c>
      <c r="D187" s="258"/>
      <c r="E187" s="113" t="s">
        <v>141</v>
      </c>
      <c r="F187" s="114" t="s">
        <v>155</v>
      </c>
      <c r="G187" s="115">
        <v>45226</v>
      </c>
      <c r="H187" s="115">
        <v>45226</v>
      </c>
      <c r="I187" s="80"/>
      <c r="J187" s="117" t="s">
        <v>15</v>
      </c>
      <c r="K187" s="125" t="s">
        <v>156</v>
      </c>
      <c r="L187" s="119" t="s">
        <v>157</v>
      </c>
      <c r="M187" s="119"/>
      <c r="N187" s="83"/>
      <c r="O187" s="283"/>
      <c r="P187" s="310" t="str">
        <f>K187</f>
        <v>From Company Q&amp;A #127 Tenderer notes - Tenderer is requested to provide the most optimal Schedule/Ready for sail away (RFSA) dates</v>
      </c>
      <c r="Q187" s="310" t="str">
        <f>_xlfn.TEXTJOIN(CHAR(10),TRUE,J190,K190,J189,K189,L189,M189,J188,K188,J187,L187)</f>
        <v>Company
Proposed dates for Sail Away are not met in Appendix C, are there any improvements/actions you can implement in the schedule to meet the Appendix C dates. 
Tenderer
Noted
Company
Company to revert later
Tenderer
Tenderer refers Company to Tender Attachment 5.4.1 Detailed Schedule and 5.4.4 Detailed Schedule Write-Up for proposed RFSA dates.</v>
      </c>
      <c r="R187" t="str">
        <f>_xlfn.TEXTJOIN(" ",TRUE,E187,F187)</f>
        <v>Appendix C - Contract Schedule Milestone/Date “Ready for sail away (RFSA)” – “Tenderer to propose, No later than XXXX”</v>
      </c>
    </row>
    <row r="188" spans="1:18" ht="14.65" hidden="1" thickBot="1" x14ac:dyDescent="0.5">
      <c r="A188" s="266"/>
      <c r="B188" s="275"/>
      <c r="C188" s="138">
        <v>2</v>
      </c>
      <c r="D188" s="138"/>
      <c r="E188" s="120"/>
      <c r="F188" s="43"/>
      <c r="G188" s="49">
        <v>45237</v>
      </c>
      <c r="H188" s="49">
        <v>45237</v>
      </c>
      <c r="I188" s="50"/>
      <c r="J188" s="51" t="s">
        <v>27</v>
      </c>
      <c r="K188" s="121" t="s">
        <v>41</v>
      </c>
      <c r="L188" s="121"/>
      <c r="M188" s="121"/>
      <c r="N188" s="55"/>
      <c r="O188" s="278"/>
    </row>
    <row r="189" spans="1:18" ht="14.65" hidden="1" thickBot="1" x14ac:dyDescent="0.5">
      <c r="A189" s="266"/>
      <c r="B189" s="275"/>
      <c r="C189" s="138">
        <f t="shared" ref="C189:C195" si="15">IF(K189&lt;&gt;"",C188+1,0)</f>
        <v>3</v>
      </c>
      <c r="D189" s="138"/>
      <c r="E189" s="120"/>
      <c r="F189" s="43"/>
      <c r="G189" s="57">
        <v>45245</v>
      </c>
      <c r="H189" s="57">
        <v>45245</v>
      </c>
      <c r="I189" s="58"/>
      <c r="J189" s="59" t="s">
        <v>15</v>
      </c>
      <c r="K189" s="60" t="s">
        <v>43</v>
      </c>
      <c r="L189" s="121"/>
      <c r="M189" s="121"/>
      <c r="N189" s="55"/>
      <c r="O189" s="278"/>
    </row>
    <row r="190" spans="1:18" ht="25.9" hidden="1" thickBot="1" x14ac:dyDescent="0.5">
      <c r="A190" s="266"/>
      <c r="B190" s="275"/>
      <c r="C190" s="138">
        <v>4</v>
      </c>
      <c r="D190" s="138"/>
      <c r="E190" s="120"/>
      <c r="F190" s="43"/>
      <c r="G190" s="49">
        <v>45251</v>
      </c>
      <c r="H190" s="49">
        <v>45251</v>
      </c>
      <c r="I190" s="50"/>
      <c r="J190" s="51" t="s">
        <v>27</v>
      </c>
      <c r="K190" s="121" t="s">
        <v>158</v>
      </c>
      <c r="L190" s="121"/>
      <c r="M190" s="121"/>
      <c r="N190" s="55"/>
      <c r="O190" s="278"/>
    </row>
    <row r="191" spans="1:18" ht="14.65" hidden="1" thickBot="1" x14ac:dyDescent="0.5">
      <c r="A191" s="266"/>
      <c r="B191" s="275"/>
      <c r="C191" s="138">
        <f t="shared" si="15"/>
        <v>0</v>
      </c>
      <c r="D191" s="138"/>
      <c r="E191" s="120"/>
      <c r="F191" s="43"/>
      <c r="G191" s="49"/>
      <c r="H191" s="49"/>
      <c r="I191" s="50"/>
      <c r="J191" s="51"/>
      <c r="K191" s="121"/>
      <c r="L191" s="121"/>
      <c r="M191" s="121"/>
      <c r="N191" s="55"/>
      <c r="O191" s="278"/>
    </row>
    <row r="192" spans="1:18" ht="14.65" hidden="1" thickBot="1" x14ac:dyDescent="0.5">
      <c r="A192" s="266"/>
      <c r="B192" s="275"/>
      <c r="C192" s="138">
        <f t="shared" si="15"/>
        <v>0</v>
      </c>
      <c r="D192" s="138"/>
      <c r="E192" s="120"/>
      <c r="F192" s="43"/>
      <c r="G192" s="49"/>
      <c r="H192" s="49"/>
      <c r="I192" s="50"/>
      <c r="J192" s="51"/>
      <c r="K192" s="121"/>
      <c r="L192" s="121"/>
      <c r="M192" s="121"/>
      <c r="N192" s="55"/>
      <c r="O192" s="278"/>
    </row>
    <row r="193" spans="1:18" ht="14.65" hidden="1" thickBot="1" x14ac:dyDescent="0.5">
      <c r="A193" s="266"/>
      <c r="B193" s="275"/>
      <c r="C193" s="138">
        <f t="shared" si="15"/>
        <v>0</v>
      </c>
      <c r="D193" s="138"/>
      <c r="E193" s="120"/>
      <c r="F193" s="43"/>
      <c r="G193" s="49"/>
      <c r="H193" s="49"/>
      <c r="I193" s="50"/>
      <c r="J193" s="51"/>
      <c r="K193" s="121"/>
      <c r="L193" s="121"/>
      <c r="M193" s="121"/>
      <c r="N193" s="55"/>
      <c r="O193" s="278"/>
    </row>
    <row r="194" spans="1:18" ht="14.65" hidden="1" thickBot="1" x14ac:dyDescent="0.5">
      <c r="A194" s="266"/>
      <c r="B194" s="275"/>
      <c r="C194" s="138">
        <f t="shared" si="15"/>
        <v>0</v>
      </c>
      <c r="D194" s="138"/>
      <c r="E194" s="120"/>
      <c r="F194" s="43"/>
      <c r="G194" s="49"/>
      <c r="H194" s="49"/>
      <c r="I194" s="50"/>
      <c r="J194" s="51"/>
      <c r="K194" s="121"/>
      <c r="L194" s="121"/>
      <c r="M194" s="121"/>
      <c r="N194" s="55"/>
      <c r="O194" s="278"/>
    </row>
    <row r="195" spans="1:18" ht="14.65" hidden="1" thickBot="1" x14ac:dyDescent="0.5">
      <c r="A195" s="267"/>
      <c r="B195" s="276"/>
      <c r="C195" s="138">
        <f t="shared" si="15"/>
        <v>0</v>
      </c>
      <c r="D195" s="256"/>
      <c r="E195" s="123"/>
      <c r="F195" s="63"/>
      <c r="G195" s="64"/>
      <c r="H195" s="64"/>
      <c r="I195" s="65"/>
      <c r="J195" s="66"/>
      <c r="K195" s="124"/>
      <c r="L195" s="124"/>
      <c r="M195" s="124"/>
      <c r="N195" s="70"/>
      <c r="O195" s="279"/>
    </row>
    <row r="196" spans="1:18" ht="370.9" thickBot="1" x14ac:dyDescent="0.5">
      <c r="A196" s="284" t="s">
        <v>13</v>
      </c>
      <c r="B196" s="268">
        <v>23</v>
      </c>
      <c r="C196" s="141">
        <v>1</v>
      </c>
      <c r="D196" s="141"/>
      <c r="E196" s="101" t="s">
        <v>145</v>
      </c>
      <c r="F196" s="102" t="s">
        <v>146</v>
      </c>
      <c r="G196" s="7">
        <v>45226</v>
      </c>
      <c r="H196" s="7">
        <v>45226</v>
      </c>
      <c r="I196" s="8"/>
      <c r="J196" s="9" t="s">
        <v>15</v>
      </c>
      <c r="K196" s="125" t="s">
        <v>159</v>
      </c>
      <c r="L196" s="157" t="s">
        <v>160</v>
      </c>
      <c r="M196" s="106" t="s">
        <v>149</v>
      </c>
      <c r="N196" s="13"/>
      <c r="O196" s="280"/>
      <c r="P196" s="310" t="str">
        <f>K196</f>
        <v xml:space="preserve">Tenderer notes that full details of ALL Company free-issue plant &amp; equipment, in particular ESON Hitachi HV-MV equipment, has not yet been issued. </v>
      </c>
      <c r="Q196" s="310" t="str">
        <f>_xlfn.TEXTJOIN(CHAR(10),TRUE,J199,K199,J198,K198,L198,M198,J197,K197,J196,L196)</f>
        <v>Tenderer
Noted. Tenderer position remains unchanged. From review of the limited HV-MV equipment drawings &amp; documents, we note the issue status is either undefined, draft,1st issue or issued for review. Tenderers understanding is that these documents are preliminary and may still be subject to change by Company &amp;/or Vendor. Company to advise ?
To be advised on receipt of Company information.
Company
Tenders need to consider the information given in the ITT as bases. For more detailed information, ESON Hitachi HV-MV main equipment that will be delivered for topside installation is described below:
1- Power transformers, 380 MVA, 220/66kV, ODAN, 50Hz
2- Power transformer radiators
3- 220kV GISs
4 -66kV GISs
5- Earthing/auxiliary transformers 850kVA, 66/0.4kV, 50Hz, ZNyn 11(d) 
6- Gas handling service cart
Additional C&amp;P/SCADA/telecom cubicles
Please explain your understanding based on the given infromation itn the ITT 
Tenderer
Tenderer awaits receipt of ALL outstanding Company FIM plant &amp; equipment details and related information, before advising any effect on quoted price. See also Qualification 25 below.
Our tender offer is therefore based on the information provided in the FEED documents.</v>
      </c>
      <c r="R196" t="str">
        <f>_xlfn.TEXTJOIN(" ",TRUE,E196,F196)</f>
        <v>Appendix G - Company Obligations Company Materials</v>
      </c>
    </row>
    <row r="197" spans="1:18" ht="127.9" hidden="1" thickBot="1" x14ac:dyDescent="0.5">
      <c r="A197" s="285"/>
      <c r="B197" s="269"/>
      <c r="C197" s="143">
        <f t="shared" ref="C197:C204" si="16">IF(K197&lt;&gt;"",C196+1,0)</f>
        <v>2</v>
      </c>
      <c r="D197" s="143"/>
      <c r="E197" s="107"/>
      <c r="F197" s="16"/>
      <c r="G197" s="17"/>
      <c r="H197" s="17"/>
      <c r="I197" s="18"/>
      <c r="J197" s="19" t="s">
        <v>27</v>
      </c>
      <c r="K197" s="75" t="s">
        <v>161</v>
      </c>
      <c r="L197" s="75"/>
      <c r="M197" s="75"/>
      <c r="N197" s="23"/>
      <c r="O197" s="281"/>
    </row>
    <row r="198" spans="1:18" ht="38.65" hidden="1" thickBot="1" x14ac:dyDescent="0.5">
      <c r="A198" s="285"/>
      <c r="B198" s="269"/>
      <c r="C198" s="143">
        <f t="shared" si="16"/>
        <v>3</v>
      </c>
      <c r="D198" s="143"/>
      <c r="E198" s="107"/>
      <c r="F198" s="16"/>
      <c r="G198" s="24">
        <v>45245</v>
      </c>
      <c r="H198" s="24">
        <v>45245</v>
      </c>
      <c r="I198" s="25"/>
      <c r="J198" s="26" t="s">
        <v>15</v>
      </c>
      <c r="K198" s="27" t="s">
        <v>162</v>
      </c>
      <c r="L198" s="75"/>
      <c r="M198" s="29" t="s">
        <v>153</v>
      </c>
      <c r="N198" s="23"/>
      <c r="O198" s="281"/>
    </row>
    <row r="199" spans="1:18" ht="14.65" hidden="1" thickBot="1" x14ac:dyDescent="0.5">
      <c r="A199" s="285"/>
      <c r="B199" s="269"/>
      <c r="C199" s="143">
        <f t="shared" si="16"/>
        <v>0</v>
      </c>
      <c r="D199" s="143"/>
      <c r="E199" s="107"/>
      <c r="F199" s="16"/>
      <c r="G199" s="17"/>
      <c r="H199" s="17"/>
      <c r="I199" s="18"/>
      <c r="J199" s="19"/>
      <c r="K199" s="75"/>
      <c r="L199" s="75"/>
      <c r="M199" s="75"/>
      <c r="N199" s="23"/>
      <c r="O199" s="281"/>
    </row>
    <row r="200" spans="1:18" ht="14.65" hidden="1" thickBot="1" x14ac:dyDescent="0.5">
      <c r="A200" s="285"/>
      <c r="B200" s="269"/>
      <c r="C200" s="143">
        <f t="shared" si="16"/>
        <v>0</v>
      </c>
      <c r="D200" s="143"/>
      <c r="E200" s="107"/>
      <c r="F200" s="16"/>
      <c r="G200" s="17"/>
      <c r="H200" s="17"/>
      <c r="I200" s="18"/>
      <c r="J200" s="19"/>
      <c r="K200" s="75"/>
      <c r="L200" s="75"/>
      <c r="M200" s="75"/>
      <c r="N200" s="23"/>
      <c r="O200" s="281"/>
    </row>
    <row r="201" spans="1:18" ht="14.65" hidden="1" thickBot="1" x14ac:dyDescent="0.5">
      <c r="A201" s="285"/>
      <c r="B201" s="269"/>
      <c r="C201" s="143">
        <f t="shared" si="16"/>
        <v>0</v>
      </c>
      <c r="D201" s="143"/>
      <c r="E201" s="107"/>
      <c r="F201" s="16"/>
      <c r="G201" s="17"/>
      <c r="H201" s="17"/>
      <c r="I201" s="18"/>
      <c r="J201" s="19"/>
      <c r="K201" s="75"/>
      <c r="L201" s="75"/>
      <c r="M201" s="75"/>
      <c r="N201" s="23"/>
      <c r="O201" s="281"/>
    </row>
    <row r="202" spans="1:18" ht="14.65" hidden="1" thickBot="1" x14ac:dyDescent="0.5">
      <c r="A202" s="285"/>
      <c r="B202" s="269"/>
      <c r="C202" s="143">
        <f t="shared" si="16"/>
        <v>0</v>
      </c>
      <c r="D202" s="143"/>
      <c r="E202" s="107"/>
      <c r="F202" s="16"/>
      <c r="G202" s="17"/>
      <c r="H202" s="17"/>
      <c r="I202" s="18"/>
      <c r="J202" s="19"/>
      <c r="K202" s="75"/>
      <c r="L202" s="75"/>
      <c r="M202" s="75"/>
      <c r="N202" s="23"/>
      <c r="O202" s="281"/>
    </row>
    <row r="203" spans="1:18" ht="14.65" hidden="1" thickBot="1" x14ac:dyDescent="0.5">
      <c r="A203" s="285"/>
      <c r="B203" s="269"/>
      <c r="C203" s="143">
        <f t="shared" si="16"/>
        <v>0</v>
      </c>
      <c r="D203" s="143"/>
      <c r="E203" s="107"/>
      <c r="F203" s="16"/>
      <c r="G203" s="17"/>
      <c r="H203" s="17"/>
      <c r="I203" s="18"/>
      <c r="J203" s="19"/>
      <c r="K203" s="75"/>
      <c r="L203" s="75"/>
      <c r="M203" s="75"/>
      <c r="N203" s="23"/>
      <c r="O203" s="281"/>
    </row>
    <row r="204" spans="1:18" ht="14.65" hidden="1" thickBot="1" x14ac:dyDescent="0.5">
      <c r="A204" s="286"/>
      <c r="B204" s="270"/>
      <c r="C204" s="143">
        <f t="shared" si="16"/>
        <v>0</v>
      </c>
      <c r="D204" s="257"/>
      <c r="E204" s="110"/>
      <c r="F204" s="33"/>
      <c r="G204" s="34"/>
      <c r="H204" s="34"/>
      <c r="I204" s="35"/>
      <c r="J204" s="36"/>
      <c r="K204" s="112"/>
      <c r="L204" s="112"/>
      <c r="M204" s="112"/>
      <c r="N204" s="40"/>
      <c r="O204" s="282"/>
    </row>
    <row r="205" spans="1:18" ht="100.15" thickBot="1" x14ac:dyDescent="0.5">
      <c r="A205" s="265" t="s">
        <v>13</v>
      </c>
      <c r="B205" s="274">
        <v>24</v>
      </c>
      <c r="C205" s="148">
        <v>1</v>
      </c>
      <c r="D205" s="258"/>
      <c r="E205" s="113" t="s">
        <v>163</v>
      </c>
      <c r="F205" s="114" t="s">
        <v>164</v>
      </c>
      <c r="G205" s="115">
        <v>45226</v>
      </c>
      <c r="H205" s="115">
        <v>45226</v>
      </c>
      <c r="I205" s="80"/>
      <c r="J205" s="117" t="s">
        <v>15</v>
      </c>
      <c r="K205" s="126" t="s">
        <v>165</v>
      </c>
      <c r="L205" s="118" t="s">
        <v>166</v>
      </c>
      <c r="M205" s="139" t="s">
        <v>99</v>
      </c>
      <c r="N205" s="83"/>
      <c r="O205" s="283"/>
      <c r="P205" s="310" t="str">
        <f>K205</f>
        <v>From Company Q&amp;A Tenderer notes - “Contractor shall update, revise and reissue documents according to Company's comments no later than ten working days after receiving the comments.”
Number of review cycles. – TBA as required by Company</v>
      </c>
      <c r="Q205" s="310" t="str">
        <f>_xlfn.TEXTJOIN(CHAR(10),TRUE,J208,K208,J207,K207,L207,M207,J206,K206,J205,L205)</f>
        <v>Tenderer
Noted. Tenderer position remains unchanged.
Company
Company to revert later
Tenderer
Tenderer proposal is based on maximum 2 document review cycles only. See also Qualification 20 above.</v>
      </c>
      <c r="R205" t="str">
        <f>_xlfn.TEXTJOIN(" ",TRUE,E205,F205)</f>
        <v>6. Appendix D - Administration Requirements  Document Review Cycles</v>
      </c>
    </row>
    <row r="206" spans="1:18" ht="14.65" hidden="1" thickBot="1" x14ac:dyDescent="0.5">
      <c r="A206" s="266"/>
      <c r="B206" s="275"/>
      <c r="C206" s="138">
        <v>2</v>
      </c>
      <c r="D206" s="138"/>
      <c r="E206" s="120"/>
      <c r="F206" s="43"/>
      <c r="G206" s="49">
        <v>45237</v>
      </c>
      <c r="H206" s="49">
        <v>45237</v>
      </c>
      <c r="I206" s="50"/>
      <c r="J206" s="51" t="s">
        <v>27</v>
      </c>
      <c r="K206" s="121" t="s">
        <v>41</v>
      </c>
      <c r="L206" s="121"/>
      <c r="M206" s="121"/>
      <c r="N206" s="55"/>
      <c r="O206" s="278"/>
    </row>
    <row r="207" spans="1:18" ht="14.65" hidden="1" thickBot="1" x14ac:dyDescent="0.5">
      <c r="A207" s="266"/>
      <c r="B207" s="275"/>
      <c r="C207" s="138">
        <f t="shared" ref="C207:C213" si="17">IF(K207&lt;&gt;"",C206+1,0)</f>
        <v>3</v>
      </c>
      <c r="D207" s="138"/>
      <c r="E207" s="120"/>
      <c r="F207" s="43"/>
      <c r="G207" s="57">
        <v>45245</v>
      </c>
      <c r="H207" s="57">
        <v>45245</v>
      </c>
      <c r="I207" s="58"/>
      <c r="J207" s="59" t="s">
        <v>15</v>
      </c>
      <c r="K207" s="60" t="s">
        <v>64</v>
      </c>
      <c r="L207" s="121"/>
      <c r="M207" s="121"/>
      <c r="N207" s="55"/>
      <c r="O207" s="278"/>
    </row>
    <row r="208" spans="1:18" ht="14.65" hidden="1" thickBot="1" x14ac:dyDescent="0.5">
      <c r="A208" s="266"/>
      <c r="B208" s="275"/>
      <c r="C208" s="138">
        <f t="shared" si="17"/>
        <v>0</v>
      </c>
      <c r="D208" s="138"/>
      <c r="E208" s="120"/>
      <c r="F208" s="43"/>
      <c r="G208" s="49"/>
      <c r="H208" s="49"/>
      <c r="I208" s="50"/>
      <c r="J208" s="51"/>
      <c r="K208" s="121"/>
      <c r="L208" s="121"/>
      <c r="M208" s="121"/>
      <c r="N208" s="55"/>
      <c r="O208" s="278"/>
    </row>
    <row r="209" spans="1:18" ht="14.65" hidden="1" thickBot="1" x14ac:dyDescent="0.5">
      <c r="A209" s="266"/>
      <c r="B209" s="275"/>
      <c r="C209" s="138">
        <f t="shared" si="17"/>
        <v>0</v>
      </c>
      <c r="D209" s="138"/>
      <c r="E209" s="120"/>
      <c r="F209" s="43"/>
      <c r="G209" s="49"/>
      <c r="H209" s="49"/>
      <c r="I209" s="50"/>
      <c r="J209" s="51"/>
      <c r="K209" s="121"/>
      <c r="L209" s="121"/>
      <c r="M209" s="121"/>
      <c r="N209" s="55"/>
      <c r="O209" s="278"/>
    </row>
    <row r="210" spans="1:18" ht="14.65" hidden="1" thickBot="1" x14ac:dyDescent="0.5">
      <c r="A210" s="266"/>
      <c r="B210" s="275"/>
      <c r="C210" s="138">
        <f t="shared" si="17"/>
        <v>0</v>
      </c>
      <c r="D210" s="138"/>
      <c r="E210" s="120"/>
      <c r="F210" s="43"/>
      <c r="G210" s="49"/>
      <c r="H210" s="49"/>
      <c r="I210" s="50"/>
      <c r="J210" s="51"/>
      <c r="K210" s="121"/>
      <c r="L210" s="121"/>
      <c r="M210" s="121"/>
      <c r="N210" s="55"/>
      <c r="O210" s="278"/>
    </row>
    <row r="211" spans="1:18" ht="14.65" hidden="1" thickBot="1" x14ac:dyDescent="0.5">
      <c r="A211" s="266"/>
      <c r="B211" s="275"/>
      <c r="C211" s="138">
        <f t="shared" si="17"/>
        <v>0</v>
      </c>
      <c r="D211" s="138"/>
      <c r="E211" s="120"/>
      <c r="F211" s="43"/>
      <c r="G211" s="49"/>
      <c r="H211" s="49"/>
      <c r="I211" s="50"/>
      <c r="J211" s="51"/>
      <c r="K211" s="121"/>
      <c r="L211" s="121"/>
      <c r="M211" s="121"/>
      <c r="N211" s="55"/>
      <c r="O211" s="278"/>
    </row>
    <row r="212" spans="1:18" ht="14.65" hidden="1" thickBot="1" x14ac:dyDescent="0.5">
      <c r="A212" s="266"/>
      <c r="B212" s="275"/>
      <c r="C212" s="138">
        <f t="shared" si="17"/>
        <v>0</v>
      </c>
      <c r="D212" s="138"/>
      <c r="E212" s="120"/>
      <c r="F212" s="43"/>
      <c r="G212" s="49"/>
      <c r="H212" s="49"/>
      <c r="I212" s="50"/>
      <c r="J212" s="51"/>
      <c r="K212" s="121"/>
      <c r="L212" s="121"/>
      <c r="M212" s="121"/>
      <c r="N212" s="55"/>
      <c r="O212" s="278"/>
    </row>
    <row r="213" spans="1:18" ht="14.65" hidden="1" thickBot="1" x14ac:dyDescent="0.5">
      <c r="A213" s="267"/>
      <c r="B213" s="276"/>
      <c r="C213" s="138">
        <f t="shared" si="17"/>
        <v>0</v>
      </c>
      <c r="D213" s="256"/>
      <c r="E213" s="123"/>
      <c r="F213" s="63"/>
      <c r="G213" s="64"/>
      <c r="H213" s="64"/>
      <c r="I213" s="65"/>
      <c r="J213" s="66"/>
      <c r="K213" s="124"/>
      <c r="L213" s="124"/>
      <c r="M213" s="124"/>
      <c r="N213" s="70"/>
      <c r="O213" s="279"/>
    </row>
    <row r="214" spans="1:18" ht="271.14999999999998" thickBot="1" x14ac:dyDescent="0.5">
      <c r="A214" s="284" t="s">
        <v>13</v>
      </c>
      <c r="B214" s="268">
        <v>25</v>
      </c>
      <c r="C214" s="141">
        <v>1</v>
      </c>
      <c r="D214" s="141"/>
      <c r="E214" s="101" t="s">
        <v>167</v>
      </c>
      <c r="F214" s="101" t="s">
        <v>168</v>
      </c>
      <c r="G214" s="7">
        <v>45226</v>
      </c>
      <c r="H214" s="7">
        <v>45226</v>
      </c>
      <c r="I214" s="8"/>
      <c r="J214" s="9" t="s">
        <v>15</v>
      </c>
      <c r="K214" s="158" t="s">
        <v>169</v>
      </c>
      <c r="L214" s="106" t="s">
        <v>170</v>
      </c>
      <c r="M214" s="106" t="s">
        <v>149</v>
      </c>
      <c r="N214" s="106"/>
      <c r="O214" s="280"/>
      <c r="P214" s="310" t="str">
        <f>K214</f>
        <v>From Company Q&amp;A #149 Tenderer notes: Question - In order to facilitate the installation of all free issued items and procure cables related to these items, Contractor requests Company to provide the following information.
1.	Complete list of Free issued Items, which needs to be installed by Contractor in OSS.
2.	List of associated cables for these free issued items to be purchased by Contractor.
3.	Interface list of free issued items.
4.	Complete list of Free issued Items, which needs to be installed by Contractor in TSO(if any).
5 .Complete list of Free issued Items, which needs to be installed by Contractor in ONS(if any).</v>
      </c>
      <c r="Q214" s="310" t="str">
        <f>_xlfn.TEXTJOIN(CHAR(10),TRUE,J217,K217,J216,K216,L216,M216,J215,K215,J214,L214)</f>
        <v>Company
Updated Appendix G will be transmitted
Tenderer
Noted. Tenderer position remains unchanged.
To be advised on receipt of Company information.
Company
Company to revert later
Tenderer
Tenderer notes Company Response - All details are not available now. Such details will be given during detail engineering and interface work. Installation of all required free issued items/Company materials shall be included in the LS price.                                                              
Tenderer has included for the handling of the Company Free issued items in its LS pricing and cable pulling for the free issued HV cables and SCADA system. Should quantities increase as soon as further information is received, this is subject to an adjustment of the pricing.
Assistance to Company for the onshore and offshore commissioning scope is included as a provisional sum in the pricing sheet (as requested).</v>
      </c>
      <c r="R214" t="str">
        <f>_xlfn.TEXTJOIN(" ",TRUE,E214,F214)</f>
        <v>Appendix A - EPC Scope of Work 4.10.1 General, Automation and Instrumentation</v>
      </c>
    </row>
    <row r="215" spans="1:18" ht="14.65" hidden="1" thickBot="1" x14ac:dyDescent="0.5">
      <c r="A215" s="285"/>
      <c r="B215" s="269"/>
      <c r="C215" s="143">
        <v>2</v>
      </c>
      <c r="D215" s="143"/>
      <c r="E215" s="107"/>
      <c r="F215" s="16"/>
      <c r="G215" s="17"/>
      <c r="H215" s="17"/>
      <c r="I215" s="18"/>
      <c r="J215" s="19" t="s">
        <v>27</v>
      </c>
      <c r="K215" s="75" t="s">
        <v>41</v>
      </c>
      <c r="L215" s="75"/>
      <c r="M215" s="75"/>
      <c r="N215" s="23"/>
      <c r="O215" s="281"/>
    </row>
    <row r="216" spans="1:18" ht="25.9" hidden="1" thickBot="1" x14ac:dyDescent="0.5">
      <c r="A216" s="285"/>
      <c r="B216" s="269"/>
      <c r="C216" s="143">
        <f t="shared" ref="C216:C222" si="18">IF(K216&lt;&gt;"",C215+1,0)</f>
        <v>3</v>
      </c>
      <c r="D216" s="143"/>
      <c r="E216" s="107"/>
      <c r="F216" s="16"/>
      <c r="G216" s="24">
        <v>45245</v>
      </c>
      <c r="H216" s="24">
        <v>45245</v>
      </c>
      <c r="I216" s="25"/>
      <c r="J216" s="26" t="s">
        <v>15</v>
      </c>
      <c r="K216" s="27" t="s">
        <v>64</v>
      </c>
      <c r="L216" s="75"/>
      <c r="M216" s="29" t="s">
        <v>153</v>
      </c>
      <c r="N216" s="23"/>
      <c r="O216" s="281"/>
    </row>
    <row r="217" spans="1:18" ht="14.65" hidden="1" thickBot="1" x14ac:dyDescent="0.5">
      <c r="A217" s="285"/>
      <c r="B217" s="269"/>
      <c r="C217" s="143">
        <f t="shared" si="18"/>
        <v>4</v>
      </c>
      <c r="D217" s="143"/>
      <c r="E217" s="107"/>
      <c r="F217" s="16"/>
      <c r="G217" s="17">
        <v>45251</v>
      </c>
      <c r="H217" s="17">
        <v>45251</v>
      </c>
      <c r="I217" s="18"/>
      <c r="J217" s="19" t="s">
        <v>27</v>
      </c>
      <c r="K217" s="159" t="s">
        <v>171</v>
      </c>
      <c r="L217" s="75"/>
      <c r="M217" s="75"/>
      <c r="N217" s="23"/>
      <c r="O217" s="281"/>
    </row>
    <row r="218" spans="1:18" ht="14.65" hidden="1" thickBot="1" x14ac:dyDescent="0.5">
      <c r="A218" s="285"/>
      <c r="B218" s="269"/>
      <c r="C218" s="143">
        <f t="shared" si="18"/>
        <v>0</v>
      </c>
      <c r="D218" s="143"/>
      <c r="E218" s="107"/>
      <c r="F218" s="16"/>
      <c r="G218" s="17"/>
      <c r="H218" s="17"/>
      <c r="I218" s="18"/>
      <c r="J218" s="19"/>
      <c r="K218" s="75"/>
      <c r="L218" s="75"/>
      <c r="M218" s="75"/>
      <c r="N218" s="23"/>
      <c r="O218" s="281"/>
    </row>
    <row r="219" spans="1:18" ht="14.65" hidden="1" thickBot="1" x14ac:dyDescent="0.5">
      <c r="A219" s="285"/>
      <c r="B219" s="269"/>
      <c r="C219" s="143">
        <f t="shared" si="18"/>
        <v>0</v>
      </c>
      <c r="D219" s="143"/>
      <c r="E219" s="107"/>
      <c r="F219" s="16"/>
      <c r="G219" s="17"/>
      <c r="H219" s="17"/>
      <c r="I219" s="18"/>
      <c r="J219" s="19"/>
      <c r="K219" s="75"/>
      <c r="L219" s="75"/>
      <c r="M219" s="75"/>
      <c r="N219" s="23"/>
      <c r="O219" s="281"/>
    </row>
    <row r="220" spans="1:18" ht="14.65" hidden="1" thickBot="1" x14ac:dyDescent="0.5">
      <c r="A220" s="285"/>
      <c r="B220" s="269"/>
      <c r="C220" s="143">
        <f t="shared" si="18"/>
        <v>0</v>
      </c>
      <c r="D220" s="143"/>
      <c r="E220" s="107"/>
      <c r="F220" s="16"/>
      <c r="G220" s="17"/>
      <c r="H220" s="17"/>
      <c r="I220" s="18"/>
      <c r="J220" s="19"/>
      <c r="K220" s="75"/>
      <c r="L220" s="75"/>
      <c r="M220" s="75"/>
      <c r="N220" s="23"/>
      <c r="O220" s="281"/>
    </row>
    <row r="221" spans="1:18" ht="14.65" hidden="1" thickBot="1" x14ac:dyDescent="0.5">
      <c r="A221" s="285"/>
      <c r="B221" s="269"/>
      <c r="C221" s="143">
        <f t="shared" si="18"/>
        <v>0</v>
      </c>
      <c r="D221" s="143"/>
      <c r="E221" s="107"/>
      <c r="F221" s="16"/>
      <c r="G221" s="17"/>
      <c r="H221" s="17"/>
      <c r="I221" s="18"/>
      <c r="J221" s="19"/>
      <c r="K221" s="75"/>
      <c r="L221" s="75"/>
      <c r="M221" s="75"/>
      <c r="N221" s="23"/>
      <c r="O221" s="281"/>
    </row>
    <row r="222" spans="1:18" ht="14.65" hidden="1" thickBot="1" x14ac:dyDescent="0.5">
      <c r="A222" s="286"/>
      <c r="B222" s="270"/>
      <c r="C222" s="143">
        <f t="shared" si="18"/>
        <v>0</v>
      </c>
      <c r="D222" s="257"/>
      <c r="E222" s="110"/>
      <c r="F222" s="33"/>
      <c r="G222" s="34"/>
      <c r="H222" s="34"/>
      <c r="I222" s="35"/>
      <c r="J222" s="36"/>
      <c r="K222" s="112"/>
      <c r="L222" s="112"/>
      <c r="M222" s="112"/>
      <c r="N222" s="40"/>
      <c r="O222" s="282"/>
    </row>
    <row r="223" spans="1:18" ht="256.89999999999998" thickBot="1" x14ac:dyDescent="0.5">
      <c r="A223" s="265" t="s">
        <v>13</v>
      </c>
      <c r="B223" s="274">
        <v>26</v>
      </c>
      <c r="C223" s="148">
        <v>1</v>
      </c>
      <c r="D223" s="258"/>
      <c r="E223" s="113" t="s">
        <v>172</v>
      </c>
      <c r="F223" s="114" t="s">
        <v>173</v>
      </c>
      <c r="G223" s="115">
        <v>45226</v>
      </c>
      <c r="H223" s="115">
        <v>45226</v>
      </c>
      <c r="I223" s="80"/>
      <c r="J223" s="117" t="s">
        <v>15</v>
      </c>
      <c r="K223" s="126" t="s">
        <v>174</v>
      </c>
      <c r="L223" s="119" t="s">
        <v>175</v>
      </c>
      <c r="M223" s="119" t="s">
        <v>149</v>
      </c>
      <c r="N223" s="83"/>
      <c r="O223" s="283"/>
      <c r="P223" s="310" t="str">
        <f>K223</f>
        <v>From Company Q&amp;A #157 Tenderer notes: Question - Company is kindly requested to share electrical and physical parameters of inter array cables such as:
-Current carrying capacity for deciding platform cable sizes after cable joint.
-Outer diameter (OD) and minimum bending radius (MBR) for 3C subsea cable to develop cable pull in philosophy and to decide cable deck height.
-OD and MBR for Single core (1C) cable for subsea cable to develop cable routing on Platform deck</v>
      </c>
      <c r="Q223" s="310" t="str">
        <f>_xlfn.TEXTJOIN(CHAR(10),TRUE,J226,K226,J225,K225,L225,M225,J224,K224,J223,L223)</f>
        <v>Company
Current carrying capacity: 
- Maximum ampacity requirements per string: 721A
OD and MBR for 3C subsea cable:
- 1000 mm overall diameter (OD): 85 mm
-MBR (dynamic) 1000 mm cable: 2.9 m
OD and MBR for 1C cable:
- OD single core 1000 mm: 73 mm
- MBR single core: 1.3 m
Tenderer
Noted. Tenderer position remains unchanged.
To be advised on receipt of Company information.
Company
Company to revert later
Tenderer
Tenderer notes Company Response - To be clarified later.                                                       Tenderer awaits receipt of Company cable information, before advising any effect on quoted price.</v>
      </c>
      <c r="R223" t="str">
        <f>_xlfn.TEXTJOIN(" ",TRUE,E223,F223)</f>
        <v>PM735-PMS-050-001 Design Basis
7.2 App. E -Relied upon information Inter Array Cables and Company Cables</v>
      </c>
    </row>
    <row r="224" spans="1:18" ht="14.65" hidden="1" thickBot="1" x14ac:dyDescent="0.5">
      <c r="A224" s="266"/>
      <c r="B224" s="275"/>
      <c r="C224" s="56">
        <v>2</v>
      </c>
      <c r="D224" s="56"/>
      <c r="E224" s="48"/>
      <c r="F224" s="91"/>
      <c r="G224" s="92"/>
      <c r="H224" s="92"/>
      <c r="I224" s="93"/>
      <c r="J224" s="46" t="s">
        <v>27</v>
      </c>
      <c r="K224" s="52" t="s">
        <v>41</v>
      </c>
      <c r="L224" s="53"/>
      <c r="M224" s="54"/>
      <c r="N224" s="55"/>
      <c r="O224" s="278"/>
    </row>
    <row r="225" spans="1:18" ht="25.9" hidden="1" thickBot="1" x14ac:dyDescent="0.5">
      <c r="A225" s="266"/>
      <c r="B225" s="275"/>
      <c r="C225" s="56">
        <f t="shared" ref="C225:C231" si="19">IF(K225&lt;&gt;"",C224+1,0)</f>
        <v>3</v>
      </c>
      <c r="D225" s="56"/>
      <c r="E225" s="48"/>
      <c r="F225" s="91"/>
      <c r="G225" s="57">
        <v>45245</v>
      </c>
      <c r="H225" s="57">
        <v>45245</v>
      </c>
      <c r="I225" s="58"/>
      <c r="J225" s="59" t="s">
        <v>15</v>
      </c>
      <c r="K225" s="60" t="s">
        <v>64</v>
      </c>
      <c r="L225" s="53"/>
      <c r="M225" s="29" t="s">
        <v>153</v>
      </c>
      <c r="N225" s="55"/>
      <c r="O225" s="278"/>
    </row>
    <row r="226" spans="1:18" ht="102.4" hidden="1" thickBot="1" x14ac:dyDescent="0.5">
      <c r="A226" s="266"/>
      <c r="B226" s="275"/>
      <c r="C226" s="56">
        <v>4</v>
      </c>
      <c r="D226" s="56"/>
      <c r="E226" s="48"/>
      <c r="F226" s="91"/>
      <c r="G226" s="92">
        <v>45251</v>
      </c>
      <c r="H226" s="92">
        <v>45251</v>
      </c>
      <c r="I226" s="93"/>
      <c r="J226" s="46" t="s">
        <v>27</v>
      </c>
      <c r="K226" s="121" t="s">
        <v>176</v>
      </c>
      <c r="L226" s="53"/>
      <c r="M226" s="54"/>
      <c r="N226" s="55"/>
      <c r="O226" s="278"/>
    </row>
    <row r="227" spans="1:18" ht="14.65" hidden="1" thickBot="1" x14ac:dyDescent="0.5">
      <c r="A227" s="266"/>
      <c r="B227" s="275"/>
      <c r="C227" s="56">
        <f t="shared" si="19"/>
        <v>0</v>
      </c>
      <c r="D227" s="56"/>
      <c r="E227" s="48"/>
      <c r="F227" s="91"/>
      <c r="G227" s="92"/>
      <c r="H227" s="92"/>
      <c r="I227" s="93"/>
      <c r="J227" s="46"/>
      <c r="K227" s="52"/>
      <c r="L227" s="53"/>
      <c r="M227" s="54"/>
      <c r="N227" s="55"/>
      <c r="O227" s="278"/>
    </row>
    <row r="228" spans="1:18" ht="14.65" hidden="1" thickBot="1" x14ac:dyDescent="0.5">
      <c r="A228" s="266"/>
      <c r="B228" s="275"/>
      <c r="C228" s="56">
        <f t="shared" si="19"/>
        <v>0</v>
      </c>
      <c r="D228" s="56"/>
      <c r="E228" s="48"/>
      <c r="F228" s="91"/>
      <c r="G228" s="92"/>
      <c r="H228" s="92"/>
      <c r="I228" s="93"/>
      <c r="J228" s="46"/>
      <c r="K228" s="52"/>
      <c r="L228" s="53"/>
      <c r="M228" s="54"/>
      <c r="N228" s="55"/>
      <c r="O228" s="278"/>
    </row>
    <row r="229" spans="1:18" ht="14.65" hidden="1" thickBot="1" x14ac:dyDescent="0.5">
      <c r="A229" s="266"/>
      <c r="B229" s="275"/>
      <c r="C229" s="56">
        <f t="shared" si="19"/>
        <v>0</v>
      </c>
      <c r="D229" s="56"/>
      <c r="E229" s="48"/>
      <c r="F229" s="91"/>
      <c r="G229" s="92"/>
      <c r="H229" s="92"/>
      <c r="I229" s="93"/>
      <c r="J229" s="46"/>
      <c r="K229" s="52"/>
      <c r="L229" s="53"/>
      <c r="M229" s="54"/>
      <c r="N229" s="55"/>
      <c r="O229" s="278"/>
    </row>
    <row r="230" spans="1:18" ht="14.65" hidden="1" thickBot="1" x14ac:dyDescent="0.5">
      <c r="A230" s="266"/>
      <c r="B230" s="275"/>
      <c r="C230" s="56">
        <f t="shared" si="19"/>
        <v>0</v>
      </c>
      <c r="D230" s="56"/>
      <c r="E230" s="48"/>
      <c r="F230" s="91"/>
      <c r="G230" s="92"/>
      <c r="H230" s="92"/>
      <c r="I230" s="93"/>
      <c r="J230" s="46"/>
      <c r="K230" s="52"/>
      <c r="L230" s="53"/>
      <c r="M230" s="54"/>
      <c r="N230" s="55"/>
      <c r="O230" s="278"/>
    </row>
    <row r="231" spans="1:18" ht="14.65" hidden="1" thickBot="1" x14ac:dyDescent="0.5">
      <c r="A231" s="267"/>
      <c r="B231" s="276"/>
      <c r="C231" s="56">
        <f t="shared" si="19"/>
        <v>0</v>
      </c>
      <c r="D231" s="254"/>
      <c r="E231" s="62"/>
      <c r="F231" s="98"/>
      <c r="G231" s="99"/>
      <c r="H231" s="99"/>
      <c r="I231" s="100"/>
      <c r="J231" s="61"/>
      <c r="K231" s="67"/>
      <c r="L231" s="68"/>
      <c r="M231" s="69"/>
      <c r="N231" s="70"/>
      <c r="O231" s="279"/>
    </row>
    <row r="232" spans="1:18" ht="199.9" thickBot="1" x14ac:dyDescent="0.5">
      <c r="A232" s="284" t="s">
        <v>13</v>
      </c>
      <c r="B232" s="268">
        <v>27</v>
      </c>
      <c r="C232" s="71">
        <v>1</v>
      </c>
      <c r="D232" s="71"/>
      <c r="E232" s="101" t="s">
        <v>177</v>
      </c>
      <c r="F232" s="102" t="s">
        <v>178</v>
      </c>
      <c r="G232" s="7">
        <v>45226</v>
      </c>
      <c r="H232" s="7">
        <v>45226</v>
      </c>
      <c r="I232" s="8"/>
      <c r="J232" s="9" t="s">
        <v>15</v>
      </c>
      <c r="K232" s="158" t="s">
        <v>179</v>
      </c>
      <c r="L232" s="105" t="s">
        <v>180</v>
      </c>
      <c r="M232" s="106" t="s">
        <v>181</v>
      </c>
      <c r="N232" s="13" t="s">
        <v>182</v>
      </c>
      <c r="O232" s="280"/>
      <c r="P232" s="310" t="str">
        <f>K232</f>
        <v>From Company Q&amp;A #160 Tenderer notes: Question - Company is kindly requested to provide IAC &amp; EC cable data and proposed cable pull methodology being proposed by IAC &amp; EC cable contractor (e.g.
uadrant method with pull in winch on cable deck or traction winch for straight cable pull in with topside installed). This is required to develop cable pull in philosophy by Contractor.</v>
      </c>
      <c r="Q232" s="310" t="str">
        <f>_xlfn.TEXTJOIN(CHAR(10),TRUE,J235,K235,J234,K234,L234,M234,J233,K233,J232,L232)</f>
        <v>Company
FEED information is the interface information Company have at this stage. Details about cable and cable-pull-in winch system have to be interfaced in Detail Engineering phase.
Tenderer
Noted. Tenderer position remains unchanged.
To be advised on receipt of Company information.
Company
Company to revert later
Tenderer
Tenderer notes Company Response - This is to be agreed in interface work with IAC and EC cable contractor in detailed engineering phase.                                                   Tenderer awaits receipt of IAC &amp; EC cable contractor information, before advising any effect on quoted price. Contractor offer is based on the information provided in FEED.</v>
      </c>
      <c r="R232" t="str">
        <f>_xlfn.TEXTJOIN(" ",TRUE,E232,F232)</f>
        <v>INSTRUCTIONS TO TENDERER SECTION 2
5.1.4.1 Electrical 5.1.4.1 &amp; IAC/EC cable data</v>
      </c>
    </row>
    <row r="233" spans="1:18" ht="14.65" hidden="1" thickBot="1" x14ac:dyDescent="0.5">
      <c r="A233" s="285"/>
      <c r="B233" s="269"/>
      <c r="C233" s="14">
        <v>2</v>
      </c>
      <c r="D233" s="14"/>
      <c r="E233" s="107"/>
      <c r="F233" s="16"/>
      <c r="G233" s="17">
        <v>45237</v>
      </c>
      <c r="H233" s="17">
        <v>45237</v>
      </c>
      <c r="I233" s="18"/>
      <c r="J233" s="19" t="s">
        <v>27</v>
      </c>
      <c r="K233" s="75" t="s">
        <v>41</v>
      </c>
      <c r="L233" s="75"/>
      <c r="M233" s="75"/>
      <c r="N233" s="23"/>
      <c r="O233" s="281"/>
    </row>
    <row r="234" spans="1:18" ht="25.9" hidden="1" thickBot="1" x14ac:dyDescent="0.5">
      <c r="A234" s="285"/>
      <c r="B234" s="269"/>
      <c r="C234" s="14">
        <f t="shared" ref="C234:C240" si="20">IF(K234&lt;&gt;"",C233+1,0)</f>
        <v>3</v>
      </c>
      <c r="D234" s="14"/>
      <c r="E234" s="107"/>
      <c r="F234" s="16"/>
      <c r="G234" s="24">
        <v>45245</v>
      </c>
      <c r="H234" s="24">
        <v>45245</v>
      </c>
      <c r="I234" s="25"/>
      <c r="J234" s="26" t="s">
        <v>15</v>
      </c>
      <c r="K234" s="27" t="s">
        <v>64</v>
      </c>
      <c r="L234" s="75"/>
      <c r="M234" s="29" t="s">
        <v>153</v>
      </c>
      <c r="N234" s="23"/>
      <c r="O234" s="281"/>
    </row>
    <row r="235" spans="1:18" ht="25.9" hidden="1" thickBot="1" x14ac:dyDescent="0.5">
      <c r="A235" s="285"/>
      <c r="B235" s="269"/>
      <c r="C235" s="14">
        <v>4</v>
      </c>
      <c r="D235" s="14"/>
      <c r="E235" s="107"/>
      <c r="F235" s="16"/>
      <c r="G235" s="17">
        <v>45251</v>
      </c>
      <c r="H235" s="17">
        <v>45251</v>
      </c>
      <c r="I235" s="18"/>
      <c r="J235" s="19" t="s">
        <v>27</v>
      </c>
      <c r="K235" s="75" t="s">
        <v>183</v>
      </c>
      <c r="L235" s="75"/>
      <c r="M235" s="75"/>
      <c r="N235" s="23"/>
      <c r="O235" s="281"/>
    </row>
    <row r="236" spans="1:18" ht="14.65" hidden="1" thickBot="1" x14ac:dyDescent="0.5">
      <c r="A236" s="285"/>
      <c r="B236" s="269"/>
      <c r="C236" s="14">
        <f t="shared" si="20"/>
        <v>0</v>
      </c>
      <c r="D236" s="14"/>
      <c r="E236" s="107"/>
      <c r="F236" s="16"/>
      <c r="G236" s="17"/>
      <c r="H236" s="17"/>
      <c r="I236" s="18"/>
      <c r="J236" s="19"/>
      <c r="K236" s="75"/>
      <c r="L236" s="75"/>
      <c r="M236" s="75"/>
      <c r="N236" s="23"/>
      <c r="O236" s="281"/>
    </row>
    <row r="237" spans="1:18" ht="14.65" hidden="1" thickBot="1" x14ac:dyDescent="0.5">
      <c r="A237" s="285"/>
      <c r="B237" s="269"/>
      <c r="C237" s="14">
        <f t="shared" si="20"/>
        <v>0</v>
      </c>
      <c r="D237" s="14"/>
      <c r="E237" s="107"/>
      <c r="F237" s="16"/>
      <c r="G237" s="17"/>
      <c r="H237" s="17"/>
      <c r="I237" s="18"/>
      <c r="J237" s="19"/>
      <c r="K237" s="75"/>
      <c r="L237" s="75"/>
      <c r="M237" s="75"/>
      <c r="N237" s="23"/>
      <c r="O237" s="281"/>
    </row>
    <row r="238" spans="1:18" ht="14.65" hidden="1" thickBot="1" x14ac:dyDescent="0.5">
      <c r="A238" s="285"/>
      <c r="B238" s="269"/>
      <c r="C238" s="14">
        <f t="shared" si="20"/>
        <v>0</v>
      </c>
      <c r="D238" s="14"/>
      <c r="E238" s="107"/>
      <c r="F238" s="16"/>
      <c r="G238" s="17"/>
      <c r="H238" s="17"/>
      <c r="I238" s="18"/>
      <c r="J238" s="19"/>
      <c r="K238" s="75"/>
      <c r="L238" s="75"/>
      <c r="M238" s="75"/>
      <c r="N238" s="23"/>
      <c r="O238" s="281"/>
    </row>
    <row r="239" spans="1:18" ht="14.65" hidden="1" thickBot="1" x14ac:dyDescent="0.5">
      <c r="A239" s="285"/>
      <c r="B239" s="269"/>
      <c r="C239" s="14">
        <f t="shared" si="20"/>
        <v>0</v>
      </c>
      <c r="D239" s="14"/>
      <c r="E239" s="107"/>
      <c r="F239" s="16"/>
      <c r="G239" s="17"/>
      <c r="H239" s="17"/>
      <c r="I239" s="18"/>
      <c r="J239" s="19"/>
      <c r="K239" s="75"/>
      <c r="L239" s="75"/>
      <c r="M239" s="75"/>
      <c r="N239" s="23"/>
      <c r="O239" s="281"/>
    </row>
    <row r="240" spans="1:18" ht="14.65" hidden="1" thickBot="1" x14ac:dyDescent="0.5">
      <c r="A240" s="286"/>
      <c r="B240" s="270"/>
      <c r="C240" s="14">
        <f t="shared" si="20"/>
        <v>0</v>
      </c>
      <c r="D240" s="219"/>
      <c r="E240" s="110"/>
      <c r="F240" s="33"/>
      <c r="G240" s="34"/>
      <c r="H240" s="34"/>
      <c r="I240" s="35"/>
      <c r="J240" s="36"/>
      <c r="K240" s="112"/>
      <c r="L240" s="112"/>
      <c r="M240" s="112"/>
      <c r="N240" s="40"/>
      <c r="O240" s="282"/>
    </row>
    <row r="241" spans="1:18" ht="171.4" thickBot="1" x14ac:dyDescent="0.5">
      <c r="A241" s="265" t="s">
        <v>13</v>
      </c>
      <c r="B241" s="274">
        <v>28</v>
      </c>
      <c r="C241" s="41">
        <v>1</v>
      </c>
      <c r="D241" s="253"/>
      <c r="E241" s="113" t="s">
        <v>184</v>
      </c>
      <c r="F241" s="114" t="s">
        <v>185</v>
      </c>
      <c r="G241" s="115"/>
      <c r="H241" s="115"/>
      <c r="I241" s="80"/>
      <c r="J241" s="117" t="s">
        <v>15</v>
      </c>
      <c r="K241" s="126" t="s">
        <v>186</v>
      </c>
      <c r="L241" s="119"/>
      <c r="M241" s="119"/>
      <c r="N241" s="83"/>
      <c r="O241" s="283"/>
      <c r="P241" s="310" t="str">
        <f>K241</f>
        <v>Geotechnical Interpretative Report (GIR)with document no. C274-RA-G-RA-01000_F01 is already available in the FFED document. Section 1.2 of C274-RA-G-RA-01000, Rev. F01 states that a separate GIR is prepared also in the FEED.
a) Tenderer considers both these GIRs as reply-upon documents for project execution stage and it is not required to produce any other Geotechnical Interpretative Report (GIR) later. Please confirm/clarify the scope.
b) Tenderer also requests  to share the Geotechnical Interpretative Report (GIR).</v>
      </c>
      <c r="Q241" s="310" t="str">
        <f>_xlfn.TEXTJOIN(CHAR(10),TRUE,J244,K244,J243,K243,L243,M243,J242,K242,J241,L241)</f>
        <v>Company
Company to revert later
Tenderer
Noted, geotechnical interpretation and parameterisation for design will be completed using the rely upon data.
Company
Both Geotechnical Interpretation Report (GIR)documents are for FEED. It is required for EPC contractor to produce a separate GIR for project execution stage, based on the geotechnical documents included in App. E under relied upon information, for both projects.
GIR  will be shared at contract award
Tenderer</v>
      </c>
      <c r="R241" t="str">
        <f>_xlfn.TEXTJOIN(" ",TRUE,E241,F241)</f>
        <v>C274-RA-G-RA-01000_F01 Section 1.2</v>
      </c>
    </row>
    <row r="242" spans="1:18" ht="38.65" hidden="1" thickBot="1" x14ac:dyDescent="0.5">
      <c r="A242" s="266"/>
      <c r="B242" s="275"/>
      <c r="C242" s="56">
        <v>2</v>
      </c>
      <c r="D242" s="56"/>
      <c r="E242" s="120"/>
      <c r="F242" s="43"/>
      <c r="G242" s="49"/>
      <c r="H242" s="49"/>
      <c r="I242" s="50"/>
      <c r="J242" s="51" t="s">
        <v>27</v>
      </c>
      <c r="K242" s="121" t="s">
        <v>187</v>
      </c>
      <c r="L242" s="121"/>
      <c r="M242" s="121"/>
      <c r="N242" s="55"/>
      <c r="O242" s="278"/>
    </row>
    <row r="243" spans="1:18" ht="25.9" hidden="1" thickBot="1" x14ac:dyDescent="0.5">
      <c r="A243" s="266"/>
      <c r="B243" s="275"/>
      <c r="C243" s="56">
        <v>3</v>
      </c>
      <c r="D243" s="56"/>
      <c r="E243" s="120"/>
      <c r="F243" s="43"/>
      <c r="G243" s="49">
        <v>45226</v>
      </c>
      <c r="H243" s="49">
        <v>45226</v>
      </c>
      <c r="I243" s="50"/>
      <c r="J243" s="51" t="s">
        <v>15</v>
      </c>
      <c r="K243" s="121"/>
      <c r="L243" s="121" t="s">
        <v>188</v>
      </c>
      <c r="M243" s="121"/>
      <c r="N243" s="55"/>
      <c r="O243" s="278"/>
    </row>
    <row r="244" spans="1:18" ht="14.65" hidden="1" thickBot="1" x14ac:dyDescent="0.5">
      <c r="A244" s="266"/>
      <c r="B244" s="275"/>
      <c r="C244" s="56">
        <v>4</v>
      </c>
      <c r="D244" s="56"/>
      <c r="E244" s="120"/>
      <c r="F244" s="43"/>
      <c r="G244" s="49">
        <v>45237</v>
      </c>
      <c r="H244" s="49">
        <v>45237</v>
      </c>
      <c r="I244" s="50"/>
      <c r="J244" s="51" t="s">
        <v>27</v>
      </c>
      <c r="K244" s="121" t="s">
        <v>41</v>
      </c>
      <c r="L244" s="121"/>
      <c r="M244" s="121"/>
      <c r="N244" s="55"/>
      <c r="O244" s="278"/>
    </row>
    <row r="245" spans="1:18" ht="14.65" hidden="1" thickBot="1" x14ac:dyDescent="0.5">
      <c r="A245" s="266"/>
      <c r="B245" s="275"/>
      <c r="C245" s="56">
        <f>IF(K245&lt;&gt;"",C244+1,0)</f>
        <v>5</v>
      </c>
      <c r="D245" s="56"/>
      <c r="E245" s="120"/>
      <c r="F245" s="43"/>
      <c r="G245" s="57">
        <v>45245</v>
      </c>
      <c r="H245" s="57">
        <v>45245</v>
      </c>
      <c r="I245" s="58"/>
      <c r="J245" s="59" t="s">
        <v>15</v>
      </c>
      <c r="K245" s="60" t="s">
        <v>64</v>
      </c>
      <c r="L245" s="121"/>
      <c r="M245" s="121"/>
      <c r="N245" s="55"/>
      <c r="O245" s="278"/>
    </row>
    <row r="246" spans="1:18" ht="14.65" hidden="1" thickBot="1" x14ac:dyDescent="0.5">
      <c r="A246" s="266"/>
      <c r="B246" s="275"/>
      <c r="C246" s="56">
        <v>6</v>
      </c>
      <c r="D246" s="56"/>
      <c r="E246" s="120"/>
      <c r="F246" s="43"/>
      <c r="G246" s="49">
        <v>45251</v>
      </c>
      <c r="H246" s="49">
        <v>45251</v>
      </c>
      <c r="I246" s="50"/>
      <c r="J246" s="51" t="s">
        <v>27</v>
      </c>
      <c r="K246" s="121" t="s">
        <v>189</v>
      </c>
      <c r="L246" s="121"/>
      <c r="M246" s="121"/>
      <c r="N246" s="55"/>
      <c r="O246" s="278"/>
    </row>
    <row r="247" spans="1:18" ht="14.65" hidden="1" thickBot="1" x14ac:dyDescent="0.5">
      <c r="A247" s="266"/>
      <c r="B247" s="275"/>
      <c r="C247" s="56">
        <f>IF(K247&lt;&gt;"",C246+1,0)</f>
        <v>0</v>
      </c>
      <c r="D247" s="56"/>
      <c r="E247" s="120"/>
      <c r="F247" s="43"/>
      <c r="G247" s="49"/>
      <c r="H247" s="49"/>
      <c r="I247" s="50"/>
      <c r="J247" s="51"/>
      <c r="K247" s="121"/>
      <c r="L247" s="121"/>
      <c r="M247" s="121"/>
      <c r="N247" s="55"/>
      <c r="O247" s="278"/>
    </row>
    <row r="248" spans="1:18" ht="14.65" hidden="1" thickBot="1" x14ac:dyDescent="0.5">
      <c r="A248" s="266"/>
      <c r="B248" s="275"/>
      <c r="C248" s="56">
        <f>IF(K248&lt;&gt;"",C247+1,0)</f>
        <v>0</v>
      </c>
      <c r="D248" s="56"/>
      <c r="E248" s="120"/>
      <c r="F248" s="43"/>
      <c r="G248" s="49"/>
      <c r="H248" s="49"/>
      <c r="I248" s="50"/>
      <c r="J248" s="51"/>
      <c r="K248" s="121"/>
      <c r="L248" s="121"/>
      <c r="M248" s="121"/>
      <c r="N248" s="55"/>
      <c r="O248" s="278"/>
    </row>
    <row r="249" spans="1:18" ht="14.65" hidden="1" thickBot="1" x14ac:dyDescent="0.5">
      <c r="A249" s="267"/>
      <c r="B249" s="276"/>
      <c r="C249" s="56">
        <f>IF(K249&lt;&gt;"",C248+1,0)</f>
        <v>0</v>
      </c>
      <c r="D249" s="254"/>
      <c r="E249" s="123"/>
      <c r="F249" s="63"/>
      <c r="G249" s="64"/>
      <c r="H249" s="64"/>
      <c r="I249" s="65"/>
      <c r="J249" s="66"/>
      <c r="K249" s="124"/>
      <c r="L249" s="124"/>
      <c r="M249" s="124"/>
      <c r="N249" s="70"/>
      <c r="O249" s="279"/>
    </row>
    <row r="250" spans="1:18" ht="342.4" thickBot="1" x14ac:dyDescent="0.5">
      <c r="A250" s="284" t="s">
        <v>13</v>
      </c>
      <c r="B250" s="268">
        <v>29</v>
      </c>
      <c r="C250" s="71">
        <v>1</v>
      </c>
      <c r="D250" s="71"/>
      <c r="E250" s="101" t="s">
        <v>190</v>
      </c>
      <c r="F250" s="102"/>
      <c r="G250" s="7"/>
      <c r="H250" s="7"/>
      <c r="I250" s="8"/>
      <c r="J250" s="160" t="s">
        <v>15</v>
      </c>
      <c r="K250" s="125" t="s">
        <v>191</v>
      </c>
      <c r="L250" s="106"/>
      <c r="M250" s="106"/>
      <c r="N250" s="13"/>
      <c r="O250" s="280"/>
      <c r="P250" s="310" t="str">
        <f>K250</f>
        <v>Tenderer understands that scour assessment and scour study for both projects is perfumed and contained in C256-RA-N-RB-00002_02 which can be considered by the Tenderer as a basis for further work. Hence, Tenderer scope of work is only limited to review of this report by performing a scour protection analysis and then advise the type and extent of scour protection required. Supply and installation of scour protection is not in Tenderer's scope of work. Please confirm that Tenderer's understanding is correct.</v>
      </c>
      <c r="Q250" s="310" t="str">
        <f>_xlfn.TEXTJOIN(CHAR(10),TRUE,J253,K253,J252,K252,L252,M252,J251,K251,J250,L250)</f>
        <v>Company
Scour protection analysis shall include jacket and cables. The scour protection has been proposed due to the requirements for the cables. Any changes to the proposed scour protection layout must be agreed with Company and Building Permit Designer. Company's understanding is that there will be no effect on tenderers price. Please confirm
Tenderer
Based on the scour assessment reported in C256-RA-N-RB-00002_02, we believe the depths of scour can be accommodated in the jacket design without needing scour protection, i.e. our design philosophy will be to allow for scour around the piles. We will update the scour assessment during detailed design to confirm / validate the depths used in the design.
As per the philosophy above, we do not expect scour protection is required for the jacket structure so there will be no requirement to design a scour protection system. Any scour protection design for cables are not part of our scope. However if the Company if scour protection for cables is to be used it may be worth investigating if there is possible optimisations to the  jacket.
Company
Contractor shall perform independent analyses for the scour protection. FEED contractor has only performed high level assessment and it is therefore  important that EPC contractor do their independent scour protection analysis and design. Scour protection supply and installation are not part of the tender for this EPC OSS.
Tenderer</v>
      </c>
      <c r="R250" t="str">
        <f>_xlfn.TEXTJOIN(" ",TRUE,E250,F250)</f>
        <v>C256-RA-N-RB-00002_02</v>
      </c>
    </row>
    <row r="251" spans="1:18" ht="38.65" hidden="1" thickBot="1" x14ac:dyDescent="0.5">
      <c r="A251" s="285"/>
      <c r="B251" s="269"/>
      <c r="C251" s="14">
        <v>2</v>
      </c>
      <c r="D251" s="14"/>
      <c r="E251" s="107"/>
      <c r="F251" s="16"/>
      <c r="G251" s="17"/>
      <c r="H251" s="17"/>
      <c r="I251" s="18"/>
      <c r="J251" s="161" t="s">
        <v>27</v>
      </c>
      <c r="K251" s="75" t="s">
        <v>192</v>
      </c>
      <c r="L251" s="75"/>
      <c r="M251" s="75"/>
      <c r="N251" s="23"/>
      <c r="O251" s="281"/>
    </row>
    <row r="252" spans="1:18" ht="140.65" hidden="1" thickBot="1" x14ac:dyDescent="0.5">
      <c r="A252" s="285"/>
      <c r="B252" s="269"/>
      <c r="C252" s="14">
        <v>3</v>
      </c>
      <c r="D252" s="14"/>
      <c r="E252" s="107"/>
      <c r="F252" s="16"/>
      <c r="G252" s="17">
        <v>45226</v>
      </c>
      <c r="H252" s="17">
        <v>45226</v>
      </c>
      <c r="I252" s="18"/>
      <c r="J252" s="161" t="s">
        <v>15</v>
      </c>
      <c r="K252" s="75"/>
      <c r="L252" s="75" t="s">
        <v>193</v>
      </c>
      <c r="M252" s="75"/>
      <c r="N252" s="23"/>
      <c r="O252" s="281"/>
    </row>
    <row r="253" spans="1:18" ht="38.65" hidden="1" thickBot="1" x14ac:dyDescent="0.5">
      <c r="A253" s="285"/>
      <c r="B253" s="269"/>
      <c r="C253" s="14">
        <v>4</v>
      </c>
      <c r="D253" s="14"/>
      <c r="E253" s="107"/>
      <c r="F253" s="16"/>
      <c r="G253" s="17">
        <v>45237</v>
      </c>
      <c r="H253" s="17">
        <v>45237</v>
      </c>
      <c r="I253" s="18"/>
      <c r="J253" s="19" t="s">
        <v>27</v>
      </c>
      <c r="K253" s="75" t="s">
        <v>194</v>
      </c>
      <c r="L253" s="75"/>
      <c r="M253" s="75"/>
      <c r="N253" s="23"/>
      <c r="O253" s="281"/>
    </row>
    <row r="254" spans="1:18" ht="90" hidden="1" thickBot="1" x14ac:dyDescent="0.5">
      <c r="A254" s="285"/>
      <c r="B254" s="269"/>
      <c r="C254" s="14">
        <f>IF(K254&lt;&gt;"",C253+1,0)</f>
        <v>5</v>
      </c>
      <c r="D254" s="14"/>
      <c r="E254" s="107"/>
      <c r="F254" s="16"/>
      <c r="G254" s="24">
        <v>45245</v>
      </c>
      <c r="H254" s="24">
        <v>45245</v>
      </c>
      <c r="I254" s="25"/>
      <c r="J254" s="26" t="s">
        <v>15</v>
      </c>
      <c r="K254" s="27" t="s">
        <v>195</v>
      </c>
      <c r="L254" s="75"/>
      <c r="M254" s="27" t="s">
        <v>99</v>
      </c>
      <c r="N254" s="23"/>
      <c r="O254" s="281"/>
    </row>
    <row r="255" spans="1:18" ht="25.9" hidden="1" thickBot="1" x14ac:dyDescent="0.5">
      <c r="A255" s="285"/>
      <c r="B255" s="269"/>
      <c r="C255" s="14">
        <v>4</v>
      </c>
      <c r="D255" s="14"/>
      <c r="E255" s="107"/>
      <c r="F255" s="16"/>
      <c r="G255" s="17">
        <v>45251</v>
      </c>
      <c r="H255" s="17">
        <v>45251</v>
      </c>
      <c r="I255" s="18"/>
      <c r="J255" s="19" t="s">
        <v>27</v>
      </c>
      <c r="K255" s="75" t="s">
        <v>196</v>
      </c>
      <c r="L255" s="75"/>
      <c r="M255" s="75"/>
      <c r="N255" s="23"/>
      <c r="O255" s="281"/>
    </row>
    <row r="256" spans="1:18" ht="14.65" hidden="1" thickBot="1" x14ac:dyDescent="0.5">
      <c r="A256" s="285"/>
      <c r="B256" s="269"/>
      <c r="C256" s="14">
        <f>IF(K256&lt;&gt;"",C255+1,0)</f>
        <v>0</v>
      </c>
      <c r="D256" s="14"/>
      <c r="E256" s="107"/>
      <c r="F256" s="16"/>
      <c r="G256" s="17"/>
      <c r="H256" s="17"/>
      <c r="I256" s="18"/>
      <c r="J256" s="19"/>
      <c r="K256" s="75"/>
      <c r="L256" s="75"/>
      <c r="M256" s="75"/>
      <c r="N256" s="23"/>
      <c r="O256" s="281"/>
    </row>
    <row r="257" spans="1:18" ht="14.65" hidden="1" thickBot="1" x14ac:dyDescent="0.5">
      <c r="A257" s="285"/>
      <c r="B257" s="269"/>
      <c r="C257" s="14">
        <f>IF(K257&lt;&gt;"",C256+1,0)</f>
        <v>0</v>
      </c>
      <c r="D257" s="14"/>
      <c r="E257" s="107"/>
      <c r="F257" s="16"/>
      <c r="G257" s="17"/>
      <c r="H257" s="17"/>
      <c r="I257" s="18"/>
      <c r="J257" s="19"/>
      <c r="K257" s="75"/>
      <c r="L257" s="75"/>
      <c r="M257" s="75"/>
      <c r="N257" s="23"/>
      <c r="O257" s="281"/>
    </row>
    <row r="258" spans="1:18" ht="14.65" hidden="1" thickBot="1" x14ac:dyDescent="0.5">
      <c r="A258" s="286"/>
      <c r="B258" s="270"/>
      <c r="C258" s="14">
        <f>IF(K258&lt;&gt;"",C257+1,0)</f>
        <v>0</v>
      </c>
      <c r="D258" s="219"/>
      <c r="E258" s="110"/>
      <c r="F258" s="33"/>
      <c r="G258" s="34"/>
      <c r="H258" s="34"/>
      <c r="I258" s="35"/>
      <c r="J258" s="36"/>
      <c r="K258" s="112"/>
      <c r="L258" s="112"/>
      <c r="M258" s="112"/>
      <c r="N258" s="40"/>
      <c r="O258" s="282"/>
    </row>
    <row r="259" spans="1:18" ht="256.89999999999998" thickBot="1" x14ac:dyDescent="0.5">
      <c r="A259" s="265" t="s">
        <v>13</v>
      </c>
      <c r="B259" s="274">
        <v>30</v>
      </c>
      <c r="C259" s="41">
        <v>1</v>
      </c>
      <c r="D259" s="259"/>
      <c r="E259" s="290" t="s">
        <v>197</v>
      </c>
      <c r="F259" s="293" t="s">
        <v>198</v>
      </c>
      <c r="G259" s="115">
        <v>45226</v>
      </c>
      <c r="H259" s="115">
        <v>45226</v>
      </c>
      <c r="I259" s="80"/>
      <c r="J259" s="117" t="s">
        <v>15</v>
      </c>
      <c r="K259" s="126" t="s">
        <v>199</v>
      </c>
      <c r="L259" s="119" t="s">
        <v>200</v>
      </c>
      <c r="M259" s="119"/>
      <c r="N259" s="83"/>
      <c r="O259" s="283"/>
      <c r="P259" s="310" t="str">
        <f>K259</f>
        <v>Seabed and subsurface boulders are known to be present at the two sites due to the geological setting (ref. §2.3 of C274-RA-G-RA-01000). Company highlights this as a geohazard risk for pile refusal (ref. table 4-2 of PM735-PMS-050-001). NGI further elaborate on the risk of boulder anomalies for each soil unit in figure 5.1-1 of C274-NG-G-IC-00006. 
The current design assumes any surface boulders, if present within the footprint of the jacket, are removed prior to jacket installation. Please confirm that surface boulder removal will be complted by Company if required.
With respect to subsurface boulders, the current design assumes that piles can be driven to target penetration without refusing on boulders.Any impact of remedial drilling, if it were to be required, is not accounted for in the design.  It's proposed this will also be the base case for the detailed design. Please confirm Company is in agreement.
Please also confirm that the responsibility of offshore mitigation measures, in the event of early pile refusal due to boulders remains with the Company.</v>
      </c>
      <c r="Q259" s="310" t="str">
        <f>_xlfn.TEXTJOIN(CHAR(10),TRUE,J262,K262,J261,K261,L261,M261,J260,K260,J259,L259)</f>
        <v>Company
Tenderer can assume that surface boulders are removed prior to jacket instation, if required. Base case for detail design is that piles can be driven  to target penetration without refusing of boulders.
Tenderer
Please provide comment.
Company
Company to revert later
Tenderer
Confirmation required from Company</v>
      </c>
      <c r="R259" t="str">
        <f>_xlfn.TEXTJOIN(" ",TRUE,E259,F259)</f>
        <v>C274-RA-G-RA-01000
PM735-PMS-050-001
C274-NG-G-IC-00006 2.3
Table 4-2
Figure 5-1</v>
      </c>
    </row>
    <row r="260" spans="1:18" ht="14.65" hidden="1" thickBot="1" x14ac:dyDescent="0.5">
      <c r="A260" s="266"/>
      <c r="B260" s="275"/>
      <c r="C260" s="56">
        <v>2</v>
      </c>
      <c r="D260" s="260"/>
      <c r="E260" s="291"/>
      <c r="F260" s="294"/>
      <c r="G260" s="49">
        <v>45237</v>
      </c>
      <c r="H260" s="49">
        <v>45237</v>
      </c>
      <c r="I260" s="50"/>
      <c r="J260" s="51" t="s">
        <v>27</v>
      </c>
      <c r="K260" s="121" t="s">
        <v>41</v>
      </c>
      <c r="L260" s="121"/>
      <c r="M260" s="121"/>
      <c r="N260" s="55"/>
      <c r="O260" s="278"/>
    </row>
    <row r="261" spans="1:18" ht="14.65" hidden="1" thickBot="1" x14ac:dyDescent="0.5">
      <c r="A261" s="266"/>
      <c r="B261" s="275"/>
      <c r="C261" s="162">
        <v>3</v>
      </c>
      <c r="D261" s="261"/>
      <c r="E261" s="291"/>
      <c r="F261" s="294"/>
      <c r="G261" s="57">
        <v>45245</v>
      </c>
      <c r="H261" s="57">
        <v>45245</v>
      </c>
      <c r="I261" s="58"/>
      <c r="J261" s="59" t="s">
        <v>15</v>
      </c>
      <c r="K261" s="163" t="s">
        <v>201</v>
      </c>
      <c r="L261" s="121"/>
      <c r="M261" s="121"/>
      <c r="N261" s="55"/>
      <c r="O261" s="278"/>
    </row>
    <row r="262" spans="1:18" ht="25.9" hidden="1" thickBot="1" x14ac:dyDescent="0.5">
      <c r="A262" s="266"/>
      <c r="B262" s="275"/>
      <c r="C262" s="56">
        <v>4</v>
      </c>
      <c r="D262" s="260"/>
      <c r="E262" s="291"/>
      <c r="F262" s="294"/>
      <c r="G262" s="49">
        <v>45251</v>
      </c>
      <c r="H262" s="49">
        <v>45251</v>
      </c>
      <c r="I262" s="50"/>
      <c r="J262" s="51" t="s">
        <v>27</v>
      </c>
      <c r="K262" s="121" t="s">
        <v>202</v>
      </c>
      <c r="L262" s="121"/>
      <c r="M262" s="121"/>
      <c r="N262" s="55"/>
      <c r="O262" s="278"/>
    </row>
    <row r="263" spans="1:18" ht="14.65" hidden="1" thickBot="1" x14ac:dyDescent="0.5">
      <c r="A263" s="266"/>
      <c r="B263" s="275"/>
      <c r="C263" s="56"/>
      <c r="D263" s="260"/>
      <c r="E263" s="291"/>
      <c r="F263" s="294"/>
      <c r="G263" s="49"/>
      <c r="H263" s="49"/>
      <c r="I263" s="50"/>
      <c r="J263" s="51"/>
      <c r="K263" s="121"/>
      <c r="L263" s="121"/>
      <c r="M263" s="121"/>
      <c r="N263" s="55"/>
      <c r="O263" s="278"/>
    </row>
    <row r="264" spans="1:18" ht="14.65" hidden="1" thickBot="1" x14ac:dyDescent="0.5">
      <c r="A264" s="266"/>
      <c r="B264" s="275"/>
      <c r="C264" s="56"/>
      <c r="D264" s="260"/>
      <c r="E264" s="291"/>
      <c r="F264" s="294"/>
      <c r="G264" s="49"/>
      <c r="H264" s="49"/>
      <c r="I264" s="50"/>
      <c r="J264" s="51"/>
      <c r="K264" s="121"/>
      <c r="L264" s="121"/>
      <c r="M264" s="121"/>
      <c r="N264" s="55"/>
      <c r="O264" s="278"/>
    </row>
    <row r="265" spans="1:18" ht="14.65" hidden="1" thickBot="1" x14ac:dyDescent="0.5">
      <c r="A265" s="266"/>
      <c r="B265" s="275"/>
      <c r="C265" s="56">
        <f t="shared" ref="C265:C268" si="21">IF(K265&lt;&gt;"",C264+1,0)</f>
        <v>0</v>
      </c>
      <c r="D265" s="260"/>
      <c r="E265" s="291"/>
      <c r="F265" s="294"/>
      <c r="G265" s="49"/>
      <c r="H265" s="49"/>
      <c r="I265" s="50"/>
      <c r="J265" s="51"/>
      <c r="K265" s="121"/>
      <c r="L265" s="121"/>
      <c r="M265" s="121"/>
      <c r="N265" s="55"/>
      <c r="O265" s="278"/>
    </row>
    <row r="266" spans="1:18" ht="14.65" hidden="1" thickBot="1" x14ac:dyDescent="0.5">
      <c r="A266" s="266"/>
      <c r="B266" s="275"/>
      <c r="C266" s="56">
        <f t="shared" si="21"/>
        <v>0</v>
      </c>
      <c r="D266" s="260"/>
      <c r="E266" s="291"/>
      <c r="F266" s="294"/>
      <c r="G266" s="49"/>
      <c r="H266" s="49"/>
      <c r="I266" s="50"/>
      <c r="J266" s="51"/>
      <c r="K266" s="121"/>
      <c r="L266" s="121"/>
      <c r="M266" s="121"/>
      <c r="N266" s="55"/>
      <c r="O266" s="278"/>
    </row>
    <row r="267" spans="1:18" ht="14.65" hidden="1" thickBot="1" x14ac:dyDescent="0.5">
      <c r="A267" s="266"/>
      <c r="B267" s="275"/>
      <c r="C267" s="56">
        <f t="shared" si="21"/>
        <v>0</v>
      </c>
      <c r="D267" s="260"/>
      <c r="E267" s="291"/>
      <c r="F267" s="294"/>
      <c r="G267" s="49"/>
      <c r="H267" s="49"/>
      <c r="I267" s="50"/>
      <c r="J267" s="51"/>
      <c r="K267" s="121"/>
      <c r="L267" s="121"/>
      <c r="M267" s="121"/>
      <c r="N267" s="55"/>
      <c r="O267" s="278"/>
    </row>
    <row r="268" spans="1:18" ht="14.65" hidden="1" thickBot="1" x14ac:dyDescent="0.5">
      <c r="A268" s="267"/>
      <c r="B268" s="276"/>
      <c r="C268" s="56">
        <f t="shared" si="21"/>
        <v>0</v>
      </c>
      <c r="D268" s="260"/>
      <c r="E268" s="292"/>
      <c r="F268" s="295"/>
      <c r="G268" s="64"/>
      <c r="H268" s="64"/>
      <c r="I268" s="65"/>
      <c r="J268" s="66"/>
      <c r="K268" s="124"/>
      <c r="L268" s="124"/>
      <c r="M268" s="124"/>
      <c r="N268" s="70"/>
      <c r="O268" s="279"/>
    </row>
    <row r="269" spans="1:18" ht="199.9" thickBot="1" x14ac:dyDescent="0.5">
      <c r="A269" s="284" t="s">
        <v>13</v>
      </c>
      <c r="B269" s="268">
        <v>31</v>
      </c>
      <c r="C269" s="71">
        <f>IF(K269&lt;&gt;"",1,0)</f>
        <v>1</v>
      </c>
      <c r="D269" s="71"/>
      <c r="E269" s="101"/>
      <c r="F269" s="102"/>
      <c r="G269" s="7">
        <v>45226</v>
      </c>
      <c r="H269" s="7">
        <v>45226</v>
      </c>
      <c r="I269" s="8"/>
      <c r="J269" s="160" t="s">
        <v>15</v>
      </c>
      <c r="K269" s="164" t="s">
        <v>203</v>
      </c>
      <c r="L269" s="165" t="s">
        <v>204</v>
      </c>
      <c r="M269" s="106"/>
      <c r="N269" s="13"/>
      <c r="O269" s="280"/>
      <c r="P269" s="310" t="str">
        <f>K269</f>
        <v>The Topside shall be a complete OSS topside module including Materials, Company’s Materials, internal and external sea-fastening, grillage and export cables (EC) and inter array cables (IAC) pull-in system and winch(es)</v>
      </c>
      <c r="Q269" s="310" t="str">
        <f>_xlfn.TEXTJOIN(CHAR(10),TRUE,J272,K272,J271,K271,L271,M271,J270,K270,J269,L269)</f>
        <v>Company
Tenderer to advise on potential cost impact.
Tenderer
Noted. Effect on Tenderers price to be advised during subsequent Tender round.
Effect on Tenderers price to be advised during subsequent Tender round.
Company
Tender shall include cable trays in their SoW.  Cleats will be delivered by IAC contractor. Please confirm.  Please clarify that there will be no effect on the Tender price
Tenderer
Tenderer has not included cable trays and cleats for IAC cables in the scope. IAC cable trays and cleats are typically offered by IAC contractors to facilitate full control of the cable routing by the IAC contractor and avoid unnecessary interfaces during pull in and installation of IAC cables.</v>
      </c>
      <c r="R269" t="str">
        <f>_xlfn.TEXTJOIN(" ",TRUE,E269,F269)</f>
        <v/>
      </c>
    </row>
    <row r="270" spans="1:18" ht="25.9" hidden="1" thickBot="1" x14ac:dyDescent="0.5">
      <c r="A270" s="285"/>
      <c r="B270" s="269"/>
      <c r="C270" s="14">
        <f>IF(K270&lt;&gt;"",C269+1,0)</f>
        <v>2</v>
      </c>
      <c r="D270" s="14"/>
      <c r="E270" s="107"/>
      <c r="F270" s="16"/>
      <c r="G270" s="17">
        <v>45237</v>
      </c>
      <c r="H270" s="17">
        <v>45237</v>
      </c>
      <c r="I270" s="18"/>
      <c r="J270" s="19" t="s">
        <v>27</v>
      </c>
      <c r="K270" s="153" t="s">
        <v>205</v>
      </c>
      <c r="L270" s="75"/>
      <c r="M270" s="75"/>
      <c r="N270" s="23"/>
      <c r="O270" s="281"/>
    </row>
    <row r="271" spans="1:18" ht="38.65" hidden="1" thickBot="1" x14ac:dyDescent="0.5">
      <c r="A271" s="285"/>
      <c r="B271" s="269"/>
      <c r="C271" s="14">
        <v>3</v>
      </c>
      <c r="D271" s="14"/>
      <c r="E271" s="107"/>
      <c r="F271" s="16"/>
      <c r="G271" s="24">
        <v>45245</v>
      </c>
      <c r="H271" s="24">
        <v>45245</v>
      </c>
      <c r="I271" s="25"/>
      <c r="J271" s="26" t="s">
        <v>15</v>
      </c>
      <c r="K271" s="163" t="s">
        <v>101</v>
      </c>
      <c r="L271" s="75"/>
      <c r="M271" s="27" t="s">
        <v>102</v>
      </c>
      <c r="N271" s="23"/>
      <c r="O271" s="281"/>
    </row>
    <row r="272" spans="1:18" ht="14.65" hidden="1" thickBot="1" x14ac:dyDescent="0.5">
      <c r="A272" s="285"/>
      <c r="B272" s="269"/>
      <c r="C272" s="14">
        <v>4</v>
      </c>
      <c r="D272" s="14"/>
      <c r="E272" s="107"/>
      <c r="F272" s="16"/>
      <c r="G272" s="17">
        <v>45251</v>
      </c>
      <c r="H272" s="17">
        <v>45251</v>
      </c>
      <c r="I272" s="18"/>
      <c r="J272" s="19" t="s">
        <v>27</v>
      </c>
      <c r="K272" s="75" t="s">
        <v>22</v>
      </c>
      <c r="L272" s="75"/>
      <c r="M272" s="75"/>
      <c r="N272" s="23"/>
      <c r="O272" s="281"/>
    </row>
    <row r="273" spans="1:18" ht="14.65" hidden="1" thickBot="1" x14ac:dyDescent="0.5">
      <c r="A273" s="285"/>
      <c r="B273" s="269"/>
      <c r="C273" s="14">
        <f t="shared" ref="C273:C278" si="22">IF(K273&lt;&gt;"",C272+1,0)</f>
        <v>0</v>
      </c>
      <c r="D273" s="14"/>
      <c r="E273" s="107"/>
      <c r="F273" s="16"/>
      <c r="G273" s="17"/>
      <c r="H273" s="17"/>
      <c r="I273" s="18"/>
      <c r="J273" s="19"/>
      <c r="K273" s="75"/>
      <c r="L273" s="75"/>
      <c r="M273" s="75"/>
      <c r="N273" s="23"/>
      <c r="O273" s="281"/>
    </row>
    <row r="274" spans="1:18" ht="14.65" hidden="1" thickBot="1" x14ac:dyDescent="0.5">
      <c r="A274" s="285"/>
      <c r="B274" s="269"/>
      <c r="C274" s="14">
        <f t="shared" si="22"/>
        <v>0</v>
      </c>
      <c r="D274" s="14"/>
      <c r="E274" s="107"/>
      <c r="F274" s="16"/>
      <c r="G274" s="17"/>
      <c r="H274" s="17"/>
      <c r="I274" s="18"/>
      <c r="J274" s="19"/>
      <c r="K274" s="75"/>
      <c r="L274" s="75"/>
      <c r="M274" s="75"/>
      <c r="N274" s="23"/>
      <c r="O274" s="281"/>
    </row>
    <row r="275" spans="1:18" ht="14.65" hidden="1" thickBot="1" x14ac:dyDescent="0.5">
      <c r="A275" s="285"/>
      <c r="B275" s="269"/>
      <c r="C275" s="14">
        <f t="shared" si="22"/>
        <v>0</v>
      </c>
      <c r="D275" s="14"/>
      <c r="E275" s="107"/>
      <c r="F275" s="16"/>
      <c r="G275" s="17"/>
      <c r="H275" s="17"/>
      <c r="I275" s="18"/>
      <c r="J275" s="19"/>
      <c r="K275" s="75"/>
      <c r="L275" s="75"/>
      <c r="M275" s="75"/>
      <c r="N275" s="23"/>
      <c r="O275" s="281"/>
    </row>
    <row r="276" spans="1:18" ht="14.65" hidden="1" thickBot="1" x14ac:dyDescent="0.5">
      <c r="A276" s="285"/>
      <c r="B276" s="269"/>
      <c r="C276" s="14">
        <f t="shared" si="22"/>
        <v>0</v>
      </c>
      <c r="D276" s="14"/>
      <c r="E276" s="107"/>
      <c r="F276" s="16"/>
      <c r="G276" s="17"/>
      <c r="H276" s="17"/>
      <c r="I276" s="18"/>
      <c r="J276" s="19"/>
      <c r="K276" s="75"/>
      <c r="L276" s="75"/>
      <c r="M276" s="75"/>
      <c r="N276" s="23"/>
      <c r="O276" s="281"/>
    </row>
    <row r="277" spans="1:18" ht="14.65" hidden="1" thickBot="1" x14ac:dyDescent="0.5">
      <c r="A277" s="285"/>
      <c r="B277" s="269"/>
      <c r="C277" s="14">
        <f t="shared" si="22"/>
        <v>0</v>
      </c>
      <c r="D277" s="14"/>
      <c r="E277" s="107"/>
      <c r="F277" s="16"/>
      <c r="G277" s="17"/>
      <c r="H277" s="17"/>
      <c r="I277" s="18"/>
      <c r="J277" s="19"/>
      <c r="K277" s="75"/>
      <c r="L277" s="75"/>
      <c r="M277" s="75"/>
      <c r="N277" s="23"/>
      <c r="O277" s="281"/>
    </row>
    <row r="278" spans="1:18" ht="14.65" hidden="1" thickBot="1" x14ac:dyDescent="0.5">
      <c r="A278" s="286"/>
      <c r="B278" s="270"/>
      <c r="C278" s="14">
        <f t="shared" si="22"/>
        <v>0</v>
      </c>
      <c r="D278" s="219"/>
      <c r="E278" s="110"/>
      <c r="F278" s="33"/>
      <c r="G278" s="34"/>
      <c r="H278" s="34"/>
      <c r="I278" s="35"/>
      <c r="J278" s="36"/>
      <c r="K278" s="112"/>
      <c r="L278" s="112"/>
      <c r="M278" s="112"/>
      <c r="N278" s="40"/>
      <c r="O278" s="282"/>
    </row>
    <row r="279" spans="1:18" ht="214.15" thickBot="1" x14ac:dyDescent="0.5">
      <c r="A279" s="265" t="s">
        <v>13</v>
      </c>
      <c r="B279" s="274">
        <v>32</v>
      </c>
      <c r="C279" s="41">
        <f>IF(K279&lt;&gt;"",1,0)</f>
        <v>1</v>
      </c>
      <c r="D279" s="253"/>
      <c r="E279" s="120" t="s">
        <v>206</v>
      </c>
      <c r="F279" s="43" t="s">
        <v>207</v>
      </c>
      <c r="G279" s="49">
        <v>45226</v>
      </c>
      <c r="H279" s="49">
        <v>45226</v>
      </c>
      <c r="I279" s="50"/>
      <c r="J279" s="117" t="s">
        <v>15</v>
      </c>
      <c r="K279" s="75" t="s">
        <v>208</v>
      </c>
      <c r="L279" s="166" t="s">
        <v>209</v>
      </c>
      <c r="M279" s="119"/>
      <c r="N279" s="83"/>
      <c r="O279" s="283"/>
      <c r="P279" s="310" t="str">
        <f>K279</f>
        <v>Dummy Plug shall be installed onshore for sealing during Transportation, avoiding physical damage, keeping water tightness and maintaining perfectly
dry. At offshore, IAC Cables shall be connected in pluggable joint through IAC Pluggable connectors.</v>
      </c>
      <c r="Q279" s="310" t="str">
        <f>_xlfn.TEXTJOIN(CHAR(10),TRUE,J282,K282,J281,K281,L281,M281,J280,K280,J279,L279)</f>
        <v>Company
IAC contractor will remove the dummy plugs
Tenderer
Noted. Tenderer position remains unchanged.
Company
Company to revert later
Tenderer
Junction boxes will be fitted by Tenderer with voltage proof dummy plugs on the bottom side where IAC cable is to be connected. Tenderer does not foresee the need to provide technicians offshore to support the IAC contractor in removal of the dummy plugs. It is expected that the IAC cable contractor has all the necessary skilled staff already available to perform this task. Removal of the dummy plugs for IAC cable termination shall be done by the IAC cable contractor. IAC Contractor is responsible for the clean working conditions during the time the inner cone of the junction box is open.</v>
      </c>
      <c r="R279" t="str">
        <f>_xlfn.TEXTJOIN(" ",TRUE,E279,F279)</f>
        <v>C274-RA-E-SP-01001_F02 -  Specification for Pluggable Joints 5.1</v>
      </c>
    </row>
    <row r="280" spans="1:18" ht="14.65" hidden="1" thickBot="1" x14ac:dyDescent="0.5">
      <c r="A280" s="266"/>
      <c r="B280" s="275"/>
      <c r="C280" s="56">
        <v>2</v>
      </c>
      <c r="D280" s="56"/>
      <c r="E280" s="120"/>
      <c r="F280" s="43"/>
      <c r="G280" s="49">
        <v>45237</v>
      </c>
      <c r="H280" s="49">
        <v>45237</v>
      </c>
      <c r="I280" s="50"/>
      <c r="J280" s="51" t="s">
        <v>27</v>
      </c>
      <c r="K280" s="121" t="s">
        <v>41</v>
      </c>
      <c r="L280" s="121"/>
      <c r="M280" s="121"/>
      <c r="N280" s="55"/>
      <c r="O280" s="278"/>
    </row>
    <row r="281" spans="1:18" ht="14.65" hidden="1" thickBot="1" x14ac:dyDescent="0.5">
      <c r="A281" s="266"/>
      <c r="B281" s="275"/>
      <c r="C281" s="56">
        <f t="shared" ref="C281:C287" si="23">IF(K281&lt;&gt;"",C280+1,0)</f>
        <v>3</v>
      </c>
      <c r="D281" s="56"/>
      <c r="E281" s="120"/>
      <c r="F281" s="43"/>
      <c r="G281" s="57">
        <v>45245</v>
      </c>
      <c r="H281" s="57">
        <v>45245</v>
      </c>
      <c r="I281" s="58"/>
      <c r="J281" s="59" t="s">
        <v>15</v>
      </c>
      <c r="K281" s="60" t="s">
        <v>64</v>
      </c>
      <c r="L281" s="121"/>
      <c r="M281" s="121"/>
      <c r="N281" s="55"/>
      <c r="O281" s="278"/>
    </row>
    <row r="282" spans="1:18" ht="14.65" hidden="1" thickBot="1" x14ac:dyDescent="0.5">
      <c r="A282" s="266"/>
      <c r="B282" s="275"/>
      <c r="C282" s="56">
        <f t="shared" si="23"/>
        <v>4</v>
      </c>
      <c r="D282" s="56"/>
      <c r="E282" s="120"/>
      <c r="F282" s="43"/>
      <c r="G282" s="49">
        <v>45251</v>
      </c>
      <c r="H282" s="49">
        <v>45251</v>
      </c>
      <c r="I282" s="50"/>
      <c r="J282" s="51" t="s">
        <v>27</v>
      </c>
      <c r="K282" s="121" t="s">
        <v>210</v>
      </c>
      <c r="L282" s="121"/>
      <c r="M282" s="121"/>
      <c r="N282" s="55"/>
      <c r="O282" s="278"/>
    </row>
    <row r="283" spans="1:18" ht="14.65" hidden="1" thickBot="1" x14ac:dyDescent="0.5">
      <c r="A283" s="266"/>
      <c r="B283" s="275"/>
      <c r="C283" s="56">
        <f t="shared" si="23"/>
        <v>0</v>
      </c>
      <c r="D283" s="56"/>
      <c r="E283" s="120"/>
      <c r="F283" s="43"/>
      <c r="G283" s="49"/>
      <c r="H283" s="49"/>
      <c r="I283" s="50"/>
      <c r="J283" s="51"/>
      <c r="K283" s="121"/>
      <c r="L283" s="121"/>
      <c r="M283" s="121"/>
      <c r="N283" s="55"/>
      <c r="O283" s="278"/>
    </row>
    <row r="284" spans="1:18" ht="14.65" hidden="1" thickBot="1" x14ac:dyDescent="0.5">
      <c r="A284" s="266"/>
      <c r="B284" s="275"/>
      <c r="C284" s="56">
        <f t="shared" si="23"/>
        <v>0</v>
      </c>
      <c r="D284" s="56"/>
      <c r="E284" s="120"/>
      <c r="F284" s="43"/>
      <c r="G284" s="49"/>
      <c r="H284" s="49"/>
      <c r="I284" s="50"/>
      <c r="J284" s="51"/>
      <c r="K284" s="121"/>
      <c r="L284" s="121"/>
      <c r="M284" s="121"/>
      <c r="N284" s="55"/>
      <c r="O284" s="278"/>
    </row>
    <row r="285" spans="1:18" ht="14.65" hidden="1" thickBot="1" x14ac:dyDescent="0.5">
      <c r="A285" s="266"/>
      <c r="B285" s="275"/>
      <c r="C285" s="56">
        <f t="shared" si="23"/>
        <v>0</v>
      </c>
      <c r="D285" s="56"/>
      <c r="E285" s="120"/>
      <c r="F285" s="43"/>
      <c r="G285" s="49"/>
      <c r="H285" s="49"/>
      <c r="I285" s="50"/>
      <c r="J285" s="51"/>
      <c r="K285" s="121"/>
      <c r="L285" s="121"/>
      <c r="M285" s="121"/>
      <c r="N285" s="55"/>
      <c r="O285" s="278"/>
    </row>
    <row r="286" spans="1:18" ht="14.65" hidden="1" thickBot="1" x14ac:dyDescent="0.5">
      <c r="A286" s="266"/>
      <c r="B286" s="275"/>
      <c r="C286" s="56">
        <f t="shared" si="23"/>
        <v>0</v>
      </c>
      <c r="D286" s="56"/>
      <c r="E286" s="120"/>
      <c r="F286" s="43"/>
      <c r="G286" s="49"/>
      <c r="H286" s="49"/>
      <c r="I286" s="50"/>
      <c r="J286" s="51"/>
      <c r="K286" s="121"/>
      <c r="L286" s="121"/>
      <c r="M286" s="121"/>
      <c r="N286" s="55"/>
      <c r="O286" s="278"/>
    </row>
    <row r="287" spans="1:18" ht="14.65" hidden="1" thickBot="1" x14ac:dyDescent="0.5">
      <c r="A287" s="267"/>
      <c r="B287" s="276"/>
      <c r="C287" s="56">
        <f t="shared" si="23"/>
        <v>0</v>
      </c>
      <c r="D287" s="254"/>
      <c r="E287" s="123"/>
      <c r="F287" s="63"/>
      <c r="G287" s="64"/>
      <c r="H287" s="64"/>
      <c r="I287" s="65"/>
      <c r="J287" s="66"/>
      <c r="K287" s="124"/>
      <c r="L287" s="124"/>
      <c r="M287" s="124"/>
      <c r="N287" s="70"/>
      <c r="O287" s="279"/>
    </row>
    <row r="288" spans="1:18" ht="157.15" thickBot="1" x14ac:dyDescent="0.5">
      <c r="A288" s="284" t="s">
        <v>13</v>
      </c>
      <c r="B288" s="268">
        <v>33</v>
      </c>
      <c r="C288" s="71">
        <f>IF(K288&lt;&gt;"",1,0)</f>
        <v>1</v>
      </c>
      <c r="D288" s="255"/>
      <c r="E288" s="107" t="s">
        <v>211</v>
      </c>
      <c r="F288" s="16" t="s">
        <v>212</v>
      </c>
      <c r="G288" s="7">
        <v>45226</v>
      </c>
      <c r="H288" s="7">
        <v>45226</v>
      </c>
      <c r="I288" s="18"/>
      <c r="J288" s="160" t="s">
        <v>15</v>
      </c>
      <c r="K288" s="167" t="s">
        <v>213</v>
      </c>
      <c r="L288" s="168" t="s">
        <v>214</v>
      </c>
      <c r="M288" s="106"/>
      <c r="N288" s="13"/>
      <c r="O288" s="280"/>
      <c r="P288" s="310" t="str">
        <f>K288</f>
        <v>Note 4: 220kV CABLES ARE SUPPLIED BY EXPORT CABLE CONTRACTOR &amp; INSTALLATION AND ACCESSORIES ARE CONSIDERED IN MTO.</v>
      </c>
      <c r="Q288" s="310" t="str">
        <f>_xlfn.TEXTJOIN(CHAR(10),TRUE,J291,K291,J290,K290,L290,M290,J289,K289,J288,L288)</f>
        <v>Tenderer
Noted. Tenderer position remains unchanged. 220kV cables are excluded from scope.
It is neither cost effective nor technically prudent, for this scope to be transferred to Tenderer.
Company
Tender shall include temporary cables for transformer testing. Please confirm that there will be no effect on tenderers price.  
Tenderer
Tenderer has foreseen cable trays and cleats suitable for 40kA SC for the 220kV cables between 220kV GIS and transformers, but not the delivery of the 220kV cables itself, nor the export cables or any temporary 220kV cables for transformer testing.</v>
      </c>
      <c r="R288" t="str">
        <f>_xlfn.TEXTJOIN(" ",TRUE,E288,F288)</f>
        <v>C274-RA-E-LA-01000_F01 -  Bulk MTO 1.0</v>
      </c>
    </row>
    <row r="289" spans="1:18" ht="14.65" hidden="1" thickBot="1" x14ac:dyDescent="0.5">
      <c r="A289" s="285"/>
      <c r="B289" s="269"/>
      <c r="C289" s="14">
        <f t="shared" ref="C289:C296" si="24">IF(K289&lt;&gt;"",C288+1,0)</f>
        <v>2</v>
      </c>
      <c r="D289" s="14"/>
      <c r="E289" s="107"/>
      <c r="F289" s="16"/>
      <c r="G289" s="17">
        <v>45237</v>
      </c>
      <c r="H289" s="17">
        <v>45237</v>
      </c>
      <c r="I289" s="18"/>
      <c r="J289" s="19" t="s">
        <v>27</v>
      </c>
      <c r="K289" s="153" t="s">
        <v>215</v>
      </c>
      <c r="L289" s="75"/>
      <c r="M289" s="75"/>
      <c r="N289" s="23"/>
      <c r="O289" s="281"/>
    </row>
    <row r="290" spans="1:18" ht="25.9" hidden="1" thickBot="1" x14ac:dyDescent="0.5">
      <c r="A290" s="285"/>
      <c r="B290" s="269"/>
      <c r="C290" s="14">
        <f t="shared" si="24"/>
        <v>3</v>
      </c>
      <c r="D290" s="14"/>
      <c r="E290" s="107"/>
      <c r="F290" s="16"/>
      <c r="G290" s="24">
        <v>45245</v>
      </c>
      <c r="H290" s="24">
        <v>45245</v>
      </c>
      <c r="I290" s="25"/>
      <c r="J290" s="26" t="s">
        <v>15</v>
      </c>
      <c r="K290" s="27" t="s">
        <v>216</v>
      </c>
      <c r="L290" s="27" t="s">
        <v>217</v>
      </c>
      <c r="M290" s="27"/>
      <c r="N290" s="23"/>
      <c r="O290" s="281"/>
    </row>
    <row r="291" spans="1:18" ht="14.65" hidden="1" thickBot="1" x14ac:dyDescent="0.5">
      <c r="A291" s="285"/>
      <c r="B291" s="269"/>
      <c r="C291" s="14">
        <f t="shared" si="24"/>
        <v>0</v>
      </c>
      <c r="D291" s="14"/>
      <c r="E291" s="107"/>
      <c r="F291" s="16"/>
      <c r="G291" s="17"/>
      <c r="H291" s="17"/>
      <c r="I291" s="18"/>
      <c r="J291" s="19"/>
      <c r="K291" s="75"/>
      <c r="L291" s="75"/>
      <c r="M291" s="75"/>
      <c r="N291" s="23"/>
      <c r="O291" s="281"/>
    </row>
    <row r="292" spans="1:18" ht="14.65" hidden="1" thickBot="1" x14ac:dyDescent="0.5">
      <c r="A292" s="285"/>
      <c r="B292" s="269"/>
      <c r="C292" s="14">
        <f t="shared" si="24"/>
        <v>0</v>
      </c>
      <c r="D292" s="14"/>
      <c r="E292" s="107"/>
      <c r="F292" s="16"/>
      <c r="G292" s="17"/>
      <c r="H292" s="17"/>
      <c r="I292" s="18"/>
      <c r="J292" s="19"/>
      <c r="K292" s="75"/>
      <c r="L292" s="75"/>
      <c r="M292" s="75"/>
      <c r="N292" s="23"/>
      <c r="O292" s="281"/>
    </row>
    <row r="293" spans="1:18" ht="14.65" hidden="1" thickBot="1" x14ac:dyDescent="0.5">
      <c r="A293" s="285"/>
      <c r="B293" s="269"/>
      <c r="C293" s="14">
        <f t="shared" si="24"/>
        <v>0</v>
      </c>
      <c r="D293" s="14"/>
      <c r="E293" s="107"/>
      <c r="F293" s="16"/>
      <c r="G293" s="17"/>
      <c r="H293" s="17"/>
      <c r="I293" s="18"/>
      <c r="J293" s="19"/>
      <c r="K293" s="75"/>
      <c r="L293" s="75"/>
      <c r="M293" s="75"/>
      <c r="N293" s="23"/>
      <c r="O293" s="281"/>
    </row>
    <row r="294" spans="1:18" ht="14.65" hidden="1" thickBot="1" x14ac:dyDescent="0.5">
      <c r="A294" s="285"/>
      <c r="B294" s="269"/>
      <c r="C294" s="14">
        <f t="shared" si="24"/>
        <v>0</v>
      </c>
      <c r="D294" s="14"/>
      <c r="E294" s="107"/>
      <c r="F294" s="16"/>
      <c r="G294" s="17"/>
      <c r="H294" s="17"/>
      <c r="I294" s="18"/>
      <c r="J294" s="19"/>
      <c r="K294" s="75"/>
      <c r="L294" s="75"/>
      <c r="M294" s="75"/>
      <c r="N294" s="23"/>
      <c r="O294" s="281"/>
    </row>
    <row r="295" spans="1:18" ht="14.65" hidden="1" thickBot="1" x14ac:dyDescent="0.5">
      <c r="A295" s="285"/>
      <c r="B295" s="269"/>
      <c r="C295" s="14">
        <f t="shared" si="24"/>
        <v>0</v>
      </c>
      <c r="D295" s="14"/>
      <c r="E295" s="107"/>
      <c r="F295" s="16"/>
      <c r="G295" s="17"/>
      <c r="H295" s="17"/>
      <c r="I295" s="18"/>
      <c r="J295" s="19"/>
      <c r="K295" s="75"/>
      <c r="L295" s="75"/>
      <c r="M295" s="75"/>
      <c r="N295" s="23"/>
      <c r="O295" s="281"/>
    </row>
    <row r="296" spans="1:18" ht="14.65" hidden="1" thickBot="1" x14ac:dyDescent="0.5">
      <c r="A296" s="286"/>
      <c r="B296" s="270"/>
      <c r="C296" s="14">
        <f t="shared" si="24"/>
        <v>0</v>
      </c>
      <c r="D296" s="219"/>
      <c r="E296" s="110"/>
      <c r="F296" s="33"/>
      <c r="G296" s="34"/>
      <c r="H296" s="34"/>
      <c r="I296" s="35"/>
      <c r="J296" s="36"/>
      <c r="K296" s="112"/>
      <c r="L296" s="112"/>
      <c r="M296" s="112"/>
      <c r="N296" s="40"/>
      <c r="O296" s="282"/>
    </row>
    <row r="297" spans="1:18" ht="409.6" thickBot="1" x14ac:dyDescent="0.5">
      <c r="A297" s="265" t="s">
        <v>13</v>
      </c>
      <c r="B297" s="274">
        <v>34</v>
      </c>
      <c r="C297" s="41">
        <f>IF(K297&lt;&gt;"",1,0)</f>
        <v>1</v>
      </c>
      <c r="D297" s="253"/>
      <c r="E297" s="120" t="s">
        <v>218</v>
      </c>
      <c r="F297" s="43" t="s">
        <v>219</v>
      </c>
      <c r="G297" s="169">
        <v>45226</v>
      </c>
      <c r="H297" s="169">
        <v>45226</v>
      </c>
      <c r="I297" s="50"/>
      <c r="J297" s="117" t="s">
        <v>15</v>
      </c>
      <c r="K297" s="153" t="s">
        <v>220</v>
      </c>
      <c r="L297" s="170" t="s">
        <v>221</v>
      </c>
      <c r="M297" s="119"/>
      <c r="N297" s="83"/>
      <c r="O297" s="283"/>
      <c r="P297" s="310" t="str">
        <f>K297</f>
        <v xml:space="preserve">The LV utilities in scope will connect to the SUS as shown in [8]. </v>
      </c>
      <c r="Q297" s="310" t="str">
        <f>_xlfn.TEXTJOIN(CHAR(10),TRUE,J300,K300,J299,K299,L299,M299,J298,K298,J297,L297)</f>
        <v>Company
Regarding Telecom and Cable qualifications, please raise separate qualifications.
It could be accepted that a separate SUS SCADA is not foreseen, but since Tenderer has not delivered according to "INSTRUCTIONS TO TENDERER SECTION 2 INFORMATION TO BE INCLUDED IN TENDER OFFSHORE SUBSTATIONS - EPC" Chapter 5.1.4.2, Company has little information to evaluate.
The refered FEED document is for information only, and Company requirements and SOW is found in "EPC Offshore Substation (OSS) Topside Technical Specification C256-EQ-Z-SP-00009" and Appendix A.
Please update tender accordingly.
Tenderer
Regarding Telecom and Cable qualifications, please raise separate qualifications.
It could be accepted that a separate SUS SCADA is not foreseen, but since Tenderer has not delivered according to "INSTRUCTIONS TO TENDERER SECTION 2 INFORMATION TO BE INCLUDED IN TENDER OFFSHORE SUBSTATIONS - EPC" Chapter 5.1.4.2, Company has little information to evaluate.
The refered FEED document is for information only, and Company requirements and SOW is found in "EPC Offshore Substation (OSS) Topside Technical Specification C256-EQ-Z-SP-00009" and Appendix A.
Please update tender accordingly.
Company
Noted
Tenderer
Tenderer has not foreseen a separate SCADA system or Telecom network, but prepares all platform systems for integration into the ESI SCADA and Network systems, and will interface with the ESI SCADA System Contractor to provide the required interfacing and organise interface testing.Tenderer also concludes that 220kV cables (export as well as between 220kV GIS and transformers) are delivered by the export cable supplier.</v>
      </c>
      <c r="R297" t="str">
        <f>_xlfn.TEXTJOIN(" ",TRUE,E297,F297)</f>
        <v>C274-RA-J-RS-01000_F03_01__Automation Philosophy - Including Company comments 6.4</v>
      </c>
    </row>
    <row r="298" spans="1:18" ht="14.65" hidden="1" thickBot="1" x14ac:dyDescent="0.5">
      <c r="A298" s="266"/>
      <c r="B298" s="275"/>
      <c r="C298" s="56">
        <f t="shared" ref="C298:C305" si="25">IF(K298&lt;&gt;"",C297+1,0)</f>
        <v>2</v>
      </c>
      <c r="D298" s="56"/>
      <c r="E298" s="120"/>
      <c r="F298" s="43"/>
      <c r="G298" s="49">
        <v>45237</v>
      </c>
      <c r="H298" s="49">
        <v>45237</v>
      </c>
      <c r="I298" s="50"/>
      <c r="J298" s="51" t="s">
        <v>27</v>
      </c>
      <c r="K298" s="121" t="s">
        <v>43</v>
      </c>
      <c r="L298" s="121"/>
      <c r="M298" s="121"/>
      <c r="N298" s="55"/>
      <c r="O298" s="278"/>
    </row>
    <row r="299" spans="1:18" ht="127.9" hidden="1" thickBot="1" x14ac:dyDescent="0.5">
      <c r="A299" s="266"/>
      <c r="B299" s="275"/>
      <c r="C299" s="56">
        <f t="shared" si="25"/>
        <v>3</v>
      </c>
      <c r="D299" s="56"/>
      <c r="E299" s="120"/>
      <c r="F299" s="43"/>
      <c r="G299" s="57">
        <v>45245</v>
      </c>
      <c r="H299" s="57">
        <v>45245</v>
      </c>
      <c r="I299" s="58"/>
      <c r="J299" s="59" t="s">
        <v>15</v>
      </c>
      <c r="K299" s="60" t="s">
        <v>222</v>
      </c>
      <c r="L299" s="121"/>
      <c r="M299" s="121"/>
      <c r="N299" s="55"/>
      <c r="O299" s="278"/>
    </row>
    <row r="300" spans="1:18" ht="127.9" hidden="1" thickBot="1" x14ac:dyDescent="0.5">
      <c r="A300" s="266"/>
      <c r="B300" s="275"/>
      <c r="C300" s="56">
        <v>4</v>
      </c>
      <c r="D300" s="56"/>
      <c r="E300" s="120"/>
      <c r="F300" s="43"/>
      <c r="G300" s="49">
        <v>45251</v>
      </c>
      <c r="H300" s="49">
        <v>45251</v>
      </c>
      <c r="I300" s="50"/>
      <c r="J300" s="51" t="s">
        <v>27</v>
      </c>
      <c r="K300" s="121" t="s">
        <v>222</v>
      </c>
      <c r="L300" s="121"/>
      <c r="M300" s="121"/>
      <c r="N300" s="55"/>
      <c r="O300" s="278"/>
    </row>
    <row r="301" spans="1:18" ht="14.65" hidden="1" thickBot="1" x14ac:dyDescent="0.5">
      <c r="A301" s="266"/>
      <c r="B301" s="275"/>
      <c r="C301" s="56">
        <f t="shared" si="25"/>
        <v>0</v>
      </c>
      <c r="D301" s="56"/>
      <c r="E301" s="120"/>
      <c r="F301" s="43"/>
      <c r="G301" s="49"/>
      <c r="H301" s="49"/>
      <c r="I301" s="50"/>
      <c r="J301" s="51"/>
      <c r="K301" s="121"/>
      <c r="L301" s="121"/>
      <c r="M301" s="121"/>
      <c r="N301" s="55"/>
      <c r="O301" s="278"/>
    </row>
    <row r="302" spans="1:18" ht="14.65" hidden="1" thickBot="1" x14ac:dyDescent="0.5">
      <c r="A302" s="266"/>
      <c r="B302" s="275"/>
      <c r="C302" s="56">
        <f t="shared" si="25"/>
        <v>0</v>
      </c>
      <c r="D302" s="56"/>
      <c r="E302" s="120"/>
      <c r="F302" s="43"/>
      <c r="G302" s="49"/>
      <c r="H302" s="49"/>
      <c r="I302" s="50"/>
      <c r="J302" s="51"/>
      <c r="K302" s="121"/>
      <c r="L302" s="121"/>
      <c r="M302" s="121"/>
      <c r="N302" s="55"/>
      <c r="O302" s="278"/>
    </row>
    <row r="303" spans="1:18" ht="14.65" hidden="1" thickBot="1" x14ac:dyDescent="0.5">
      <c r="A303" s="266"/>
      <c r="B303" s="275"/>
      <c r="C303" s="56">
        <f t="shared" si="25"/>
        <v>0</v>
      </c>
      <c r="D303" s="56"/>
      <c r="E303" s="120"/>
      <c r="F303" s="43"/>
      <c r="G303" s="49"/>
      <c r="H303" s="49"/>
      <c r="I303" s="50"/>
      <c r="J303" s="51"/>
      <c r="K303" s="121"/>
      <c r="L303" s="121"/>
      <c r="M303" s="121"/>
      <c r="N303" s="55"/>
      <c r="O303" s="278"/>
    </row>
    <row r="304" spans="1:18" ht="14.65" hidden="1" thickBot="1" x14ac:dyDescent="0.5">
      <c r="A304" s="266"/>
      <c r="B304" s="275"/>
      <c r="C304" s="56">
        <f t="shared" si="25"/>
        <v>0</v>
      </c>
      <c r="D304" s="56"/>
      <c r="E304" s="120"/>
      <c r="F304" s="43"/>
      <c r="G304" s="49"/>
      <c r="H304" s="49"/>
      <c r="I304" s="50"/>
      <c r="J304" s="51"/>
      <c r="K304" s="121"/>
      <c r="L304" s="121"/>
      <c r="M304" s="121"/>
      <c r="N304" s="55"/>
      <c r="O304" s="278"/>
    </row>
    <row r="305" spans="1:18" ht="14.65" hidden="1" thickBot="1" x14ac:dyDescent="0.5">
      <c r="A305" s="267"/>
      <c r="B305" s="276"/>
      <c r="C305" s="56">
        <f t="shared" si="25"/>
        <v>0</v>
      </c>
      <c r="D305" s="254"/>
      <c r="E305" s="123"/>
      <c r="F305" s="63"/>
      <c r="G305" s="64"/>
      <c r="H305" s="64"/>
      <c r="I305" s="65"/>
      <c r="J305" s="66"/>
      <c r="K305" s="124"/>
      <c r="L305" s="124"/>
      <c r="M305" s="124"/>
      <c r="N305" s="70"/>
      <c r="O305" s="279"/>
    </row>
    <row r="306" spans="1:18" ht="242.65" thickBot="1" x14ac:dyDescent="0.5">
      <c r="A306" s="284" t="s">
        <v>13</v>
      </c>
      <c r="B306" s="268">
        <v>35</v>
      </c>
      <c r="C306" s="71">
        <f>IF(K306&lt;&gt;"",1,0)</f>
        <v>1</v>
      </c>
      <c r="D306" s="255"/>
      <c r="E306" s="107" t="s">
        <v>218</v>
      </c>
      <c r="F306" s="16" t="s">
        <v>223</v>
      </c>
      <c r="G306" s="7">
        <v>45226</v>
      </c>
      <c r="H306" s="7">
        <v>45226</v>
      </c>
      <c r="I306" s="18"/>
      <c r="J306" s="160" t="s">
        <v>15</v>
      </c>
      <c r="K306" s="171" t="s">
        <v>224</v>
      </c>
      <c r="L306" s="168" t="s">
        <v>225</v>
      </c>
      <c r="M306" s="106"/>
      <c r="N306" s="13"/>
      <c r="O306" s="280"/>
      <c r="P306" s="310" t="str">
        <f>K306</f>
        <v>The control system and HMI system of a utility system are connected to a Service Management Network and a Telecom Technical Network provided by the SCADA as depicted in [8] and in Figure 6-3</v>
      </c>
      <c r="Q306" s="310" t="str">
        <f>_xlfn.TEXTJOIN(CHAR(10),TRUE,J309,K309,J308,K308,L308,M308,J307,K307,J306,L306)</f>
        <v>Company
Please provide example of SUS system suppliers for previouse projects and which vendors that will use web inteface and which vendors that needs SW application to be installed on a VM.
Tenderer
Noted. Tenderer position remains unchanged. To be further discussed with Company 
Subject to Company response.
Company
Necessary remote management SW/applications for Engineering Workstations shall be tested and delivered so it can be intalled on a dedicated VM provided be JV (Joint venture), please confirm compliance.
Please list which vendors that will use web inteface and which vendors that needs SW application to be installed on a VM.
Tenderer
Tenderer shall only provide remote access software for those platform auxiliary systems that have it available and for which it is relevant. The list of such systems will only be available during detailed design after finalization of vendor selection.</v>
      </c>
      <c r="R306" t="str">
        <f>_xlfn.TEXTJOIN(" ",TRUE,E306,F306)</f>
        <v>C274-RA-J-RS-01000_F03_01__Automation Philosophy - Including Company comments 6.6</v>
      </c>
    </row>
    <row r="307" spans="1:18" ht="38.65" hidden="1" thickBot="1" x14ac:dyDescent="0.5">
      <c r="A307" s="285"/>
      <c r="B307" s="269"/>
      <c r="C307" s="14">
        <f t="shared" ref="C307:C314" si="26">IF(K307&lt;&gt;"",C306+1,0)</f>
        <v>2</v>
      </c>
      <c r="D307" s="14"/>
      <c r="E307" s="107"/>
      <c r="F307" s="16"/>
      <c r="G307" s="17">
        <v>45237</v>
      </c>
      <c r="H307" s="17">
        <v>45237</v>
      </c>
      <c r="I307" s="18"/>
      <c r="J307" s="19" t="s">
        <v>27</v>
      </c>
      <c r="K307" s="75" t="s">
        <v>226</v>
      </c>
      <c r="L307" s="75"/>
      <c r="M307" s="75"/>
      <c r="N307" s="23"/>
      <c r="O307" s="281"/>
    </row>
    <row r="308" spans="1:18" ht="25.9" hidden="1" thickBot="1" x14ac:dyDescent="0.5">
      <c r="A308" s="285"/>
      <c r="B308" s="269"/>
      <c r="C308" s="14">
        <f t="shared" si="26"/>
        <v>3</v>
      </c>
      <c r="D308" s="14"/>
      <c r="E308" s="107"/>
      <c r="F308" s="16"/>
      <c r="G308" s="24">
        <v>45245</v>
      </c>
      <c r="H308" s="24">
        <v>45245</v>
      </c>
      <c r="I308" s="25"/>
      <c r="J308" s="26" t="s">
        <v>15</v>
      </c>
      <c r="K308" s="27" t="s">
        <v>227</v>
      </c>
      <c r="L308" s="75"/>
      <c r="M308" s="27" t="s">
        <v>99</v>
      </c>
      <c r="N308" s="23"/>
      <c r="O308" s="281"/>
    </row>
    <row r="309" spans="1:18" ht="25.9" hidden="1" thickBot="1" x14ac:dyDescent="0.5">
      <c r="A309" s="285"/>
      <c r="B309" s="269"/>
      <c r="C309" s="14">
        <v>4</v>
      </c>
      <c r="D309" s="14"/>
      <c r="E309" s="107"/>
      <c r="F309" s="16"/>
      <c r="G309" s="17">
        <v>45251</v>
      </c>
      <c r="H309" s="17">
        <v>45251</v>
      </c>
      <c r="I309" s="18"/>
      <c r="J309" s="19" t="s">
        <v>27</v>
      </c>
      <c r="K309" s="75" t="s">
        <v>228</v>
      </c>
      <c r="L309" s="75"/>
      <c r="M309" s="75"/>
      <c r="N309" s="23"/>
      <c r="O309" s="281"/>
    </row>
    <row r="310" spans="1:18" ht="14.65" hidden="1" thickBot="1" x14ac:dyDescent="0.5">
      <c r="A310" s="285"/>
      <c r="B310" s="269"/>
      <c r="C310" s="14">
        <f t="shared" si="26"/>
        <v>0</v>
      </c>
      <c r="D310" s="14"/>
      <c r="E310" s="107"/>
      <c r="F310" s="16"/>
      <c r="G310" s="17"/>
      <c r="H310" s="17"/>
      <c r="I310" s="18"/>
      <c r="J310" s="19"/>
      <c r="K310" s="75"/>
      <c r="L310" s="75"/>
      <c r="M310" s="75"/>
      <c r="N310" s="23"/>
      <c r="O310" s="281"/>
    </row>
    <row r="311" spans="1:18" ht="14.65" hidden="1" thickBot="1" x14ac:dyDescent="0.5">
      <c r="A311" s="285"/>
      <c r="B311" s="269"/>
      <c r="C311" s="14">
        <f t="shared" si="26"/>
        <v>0</v>
      </c>
      <c r="D311" s="14"/>
      <c r="E311" s="107"/>
      <c r="F311" s="16"/>
      <c r="G311" s="17"/>
      <c r="H311" s="17"/>
      <c r="I311" s="18"/>
      <c r="J311" s="19"/>
      <c r="K311" s="75"/>
      <c r="L311" s="75"/>
      <c r="M311" s="75"/>
      <c r="N311" s="23"/>
      <c r="O311" s="281"/>
    </row>
    <row r="312" spans="1:18" ht="14.65" hidden="1" thickBot="1" x14ac:dyDescent="0.5">
      <c r="A312" s="285"/>
      <c r="B312" s="269"/>
      <c r="C312" s="14">
        <f t="shared" si="26"/>
        <v>0</v>
      </c>
      <c r="D312" s="14"/>
      <c r="E312" s="107"/>
      <c r="F312" s="16"/>
      <c r="G312" s="17"/>
      <c r="H312" s="17"/>
      <c r="I312" s="18"/>
      <c r="J312" s="19"/>
      <c r="K312" s="75"/>
      <c r="L312" s="75"/>
      <c r="M312" s="75"/>
      <c r="N312" s="23"/>
      <c r="O312" s="281"/>
    </row>
    <row r="313" spans="1:18" ht="14.65" hidden="1" thickBot="1" x14ac:dyDescent="0.5">
      <c r="A313" s="285"/>
      <c r="B313" s="269"/>
      <c r="C313" s="14">
        <f t="shared" si="26"/>
        <v>0</v>
      </c>
      <c r="D313" s="14"/>
      <c r="E313" s="107"/>
      <c r="F313" s="16"/>
      <c r="G313" s="17"/>
      <c r="H313" s="17"/>
      <c r="I313" s="18"/>
      <c r="J313" s="19"/>
      <c r="K313" s="75"/>
      <c r="L313" s="75"/>
      <c r="M313" s="75"/>
      <c r="N313" s="23"/>
      <c r="O313" s="281"/>
    </row>
    <row r="314" spans="1:18" ht="14.65" hidden="1" thickBot="1" x14ac:dyDescent="0.5">
      <c r="A314" s="286"/>
      <c r="B314" s="270"/>
      <c r="C314" s="14">
        <f t="shared" si="26"/>
        <v>0</v>
      </c>
      <c r="D314" s="219"/>
      <c r="E314" s="110"/>
      <c r="F314" s="33"/>
      <c r="G314" s="34"/>
      <c r="H314" s="34"/>
      <c r="I314" s="35"/>
      <c r="J314" s="36"/>
      <c r="K314" s="112"/>
      <c r="L314" s="112"/>
      <c r="M314" s="112"/>
      <c r="N314" s="40"/>
      <c r="O314" s="282"/>
    </row>
    <row r="315" spans="1:18" ht="399.4" thickBot="1" x14ac:dyDescent="0.5">
      <c r="A315" s="265" t="s">
        <v>13</v>
      </c>
      <c r="B315" s="274">
        <v>36</v>
      </c>
      <c r="C315" s="41">
        <f>IF(K315&lt;&gt;"",1,0)</f>
        <v>1</v>
      </c>
      <c r="D315" s="253"/>
      <c r="E315" s="120" t="s">
        <v>229</v>
      </c>
      <c r="F315" s="43"/>
      <c r="G315" s="169">
        <v>45226</v>
      </c>
      <c r="H315" s="169">
        <v>45226</v>
      </c>
      <c r="I315" s="50"/>
      <c r="J315" s="117" t="s">
        <v>15</v>
      </c>
      <c r="K315" s="75" t="s">
        <v>230</v>
      </c>
      <c r="L315" s="170" t="s">
        <v>231</v>
      </c>
      <c r="M315" s="119" t="s">
        <v>48</v>
      </c>
      <c r="N315" s="83"/>
      <c r="O315" s="283"/>
      <c r="P315" s="310" t="str">
        <f>K315</f>
        <v>General Cyber Security</v>
      </c>
      <c r="Q315" s="310" t="str">
        <f>_xlfn.TEXTJOIN(CHAR(10),TRUE,J318,K318,J317,K317,L317,M317,J316,K316,J315,L315)</f>
        <v>Company
Tender will be responsible to clarify interfaces towards ESI SCADA. In addition Tender needs to detail engineer how to utilize common IT services (such as Remote access, Antivirus, backup, FTP, SYSlog, EWS, etc.) for the OSS SUS sollutions.
Tenders will be responsable for Cyber Security risk assesment for OSS SUS sollutions.
Please update Tender according to Instruction to tender 5.1.4.3, Cyber Security and networking.
Please update Organisation chart and cost.
Tenderer
Noted. Tenderer position remains unchanged. To be further discussed with Company 
Subject to Company response
Company
Cyber deliverables:
Please see SOW in Appendix A 4.3.1
The Overall Cyber security responsability lays with ESON supplier Hitachi, but the OSS EPC suplier/Tenderer will have the full responsability for the utility systems on the OSS.
Please confirm compliance. Please confirm that there will be no effect on tenderers price.  
Tenderer
Tenderer cannot accurately assess the impact cyber security requirements have on the scope without finalized cyber security requirements as the scope split with the Network supplier is not clear. It is expected that the Network supplier shall take the lead in coordinating and stipulating network access requirements</v>
      </c>
      <c r="R315" t="str">
        <f>_xlfn.TEXTJOIN(" ",TRUE,E315,F315)</f>
        <v>C274-RA-T-FD-01000_F02 - Telecommunication Philosophy</v>
      </c>
    </row>
    <row r="316" spans="1:18" ht="89.65" hidden="1" thickBot="1" x14ac:dyDescent="0.5">
      <c r="A316" s="266"/>
      <c r="B316" s="275"/>
      <c r="C316" s="56">
        <f t="shared" ref="C316:C323" si="27">IF(K316&lt;&gt;"",C315+1,0)</f>
        <v>2</v>
      </c>
      <c r="D316" s="56"/>
      <c r="E316" s="120"/>
      <c r="F316" s="43"/>
      <c r="G316" s="49">
        <v>45237</v>
      </c>
      <c r="H316" s="49">
        <v>45237</v>
      </c>
      <c r="I316" s="50"/>
      <c r="J316" s="51" t="s">
        <v>27</v>
      </c>
      <c r="K316" s="121" t="s">
        <v>232</v>
      </c>
      <c r="L316" s="121"/>
      <c r="M316" s="121"/>
      <c r="N316" s="55"/>
      <c r="O316" s="278"/>
    </row>
    <row r="317" spans="1:18" ht="25.9" hidden="1" thickBot="1" x14ac:dyDescent="0.5">
      <c r="A317" s="266"/>
      <c r="B317" s="275"/>
      <c r="C317" s="56">
        <f t="shared" si="27"/>
        <v>3</v>
      </c>
      <c r="D317" s="56"/>
      <c r="E317" s="120"/>
      <c r="F317" s="43"/>
      <c r="G317" s="57">
        <v>45245</v>
      </c>
      <c r="H317" s="57">
        <v>45245</v>
      </c>
      <c r="I317" s="58"/>
      <c r="J317" s="59" t="s">
        <v>15</v>
      </c>
      <c r="K317" s="60" t="s">
        <v>227</v>
      </c>
      <c r="L317" s="121"/>
      <c r="M317" s="172" t="s">
        <v>233</v>
      </c>
      <c r="N317" s="55"/>
      <c r="O317" s="278"/>
    </row>
    <row r="318" spans="1:18" ht="89.65" hidden="1" thickBot="1" x14ac:dyDescent="0.5">
      <c r="A318" s="266"/>
      <c r="B318" s="275"/>
      <c r="C318" s="56">
        <v>4</v>
      </c>
      <c r="D318" s="56"/>
      <c r="E318" s="120"/>
      <c r="F318" s="43"/>
      <c r="G318" s="49">
        <v>45251</v>
      </c>
      <c r="H318" s="49">
        <v>45251</v>
      </c>
      <c r="I318" s="50"/>
      <c r="J318" s="51" t="s">
        <v>27</v>
      </c>
      <c r="K318" s="121" t="s">
        <v>234</v>
      </c>
      <c r="L318" s="121"/>
      <c r="M318" s="121"/>
      <c r="N318" s="55"/>
      <c r="O318" s="278"/>
    </row>
    <row r="319" spans="1:18" ht="14.65" hidden="1" thickBot="1" x14ac:dyDescent="0.5">
      <c r="A319" s="266"/>
      <c r="B319" s="275"/>
      <c r="C319" s="56">
        <f t="shared" si="27"/>
        <v>0</v>
      </c>
      <c r="D319" s="56"/>
      <c r="E319" s="120"/>
      <c r="F319" s="43"/>
      <c r="G319" s="49"/>
      <c r="H319" s="49"/>
      <c r="I319" s="50"/>
      <c r="J319" s="51"/>
      <c r="K319" s="121"/>
      <c r="L319" s="121"/>
      <c r="M319" s="121"/>
      <c r="N319" s="55"/>
      <c r="O319" s="278"/>
    </row>
    <row r="320" spans="1:18" ht="14.65" hidden="1" thickBot="1" x14ac:dyDescent="0.5">
      <c r="A320" s="266"/>
      <c r="B320" s="275"/>
      <c r="C320" s="56">
        <f t="shared" si="27"/>
        <v>0</v>
      </c>
      <c r="D320" s="56"/>
      <c r="E320" s="120"/>
      <c r="F320" s="43"/>
      <c r="G320" s="49"/>
      <c r="H320" s="49"/>
      <c r="I320" s="50"/>
      <c r="J320" s="51"/>
      <c r="K320" s="121"/>
      <c r="L320" s="121"/>
      <c r="M320" s="121"/>
      <c r="N320" s="55"/>
      <c r="O320" s="278"/>
    </row>
    <row r="321" spans="1:18" ht="14.65" hidden="1" thickBot="1" x14ac:dyDescent="0.5">
      <c r="A321" s="266"/>
      <c r="B321" s="275"/>
      <c r="C321" s="56">
        <f t="shared" si="27"/>
        <v>0</v>
      </c>
      <c r="D321" s="56"/>
      <c r="E321" s="120"/>
      <c r="F321" s="43"/>
      <c r="G321" s="49"/>
      <c r="H321" s="49"/>
      <c r="I321" s="50"/>
      <c r="J321" s="51"/>
      <c r="K321" s="121"/>
      <c r="L321" s="121"/>
      <c r="M321" s="121"/>
      <c r="N321" s="55"/>
      <c r="O321" s="278"/>
    </row>
    <row r="322" spans="1:18" ht="14.65" hidden="1" thickBot="1" x14ac:dyDescent="0.5">
      <c r="A322" s="266"/>
      <c r="B322" s="275"/>
      <c r="C322" s="56">
        <f t="shared" si="27"/>
        <v>0</v>
      </c>
      <c r="D322" s="56"/>
      <c r="E322" s="120"/>
      <c r="F322" s="43"/>
      <c r="G322" s="49"/>
      <c r="H322" s="49"/>
      <c r="I322" s="50"/>
      <c r="J322" s="51"/>
      <c r="K322" s="121"/>
      <c r="L322" s="121"/>
      <c r="M322" s="121"/>
      <c r="N322" s="55"/>
      <c r="O322" s="278"/>
    </row>
    <row r="323" spans="1:18" ht="14.65" hidden="1" thickBot="1" x14ac:dyDescent="0.5">
      <c r="A323" s="267"/>
      <c r="B323" s="276"/>
      <c r="C323" s="56">
        <f t="shared" si="27"/>
        <v>0</v>
      </c>
      <c r="D323" s="254"/>
      <c r="E323" s="123"/>
      <c r="F323" s="63"/>
      <c r="G323" s="64"/>
      <c r="H323" s="64"/>
      <c r="I323" s="65"/>
      <c r="J323" s="66"/>
      <c r="K323" s="124"/>
      <c r="L323" s="124"/>
      <c r="M323" s="124"/>
      <c r="N323" s="70"/>
      <c r="O323" s="279"/>
    </row>
    <row r="324" spans="1:18" ht="171.4" thickBot="1" x14ac:dyDescent="0.5">
      <c r="A324" s="284" t="s">
        <v>13</v>
      </c>
      <c r="B324" s="268">
        <v>37</v>
      </c>
      <c r="C324" s="71">
        <f>IF(K324&lt;&gt;"",1,0)</f>
        <v>1</v>
      </c>
      <c r="D324" s="255"/>
      <c r="E324" s="107" t="s">
        <v>229</v>
      </c>
      <c r="F324" s="16" t="s">
        <v>235</v>
      </c>
      <c r="G324" s="7">
        <v>45226</v>
      </c>
      <c r="H324" s="7">
        <v>45226</v>
      </c>
      <c r="I324" s="18"/>
      <c r="J324" s="160" t="s">
        <v>15</v>
      </c>
      <c r="K324" s="75" t="s">
        <v>236</v>
      </c>
      <c r="L324" s="173" t="s">
        <v>237</v>
      </c>
      <c r="M324" s="106"/>
      <c r="N324" s="13"/>
      <c r="O324" s="280"/>
      <c r="P324" s="310" t="str">
        <f>K324</f>
        <v>Flashing visual yellow color beacons shall be installed where the noise level can be above 85 dB.</v>
      </c>
      <c r="Q324" s="310" t="str">
        <f>_xlfn.TEXTJOIN(CHAR(10),TRUE,J327,K327,J326,K326,L326,M326,J325,K325,J324,L324)</f>
        <v>Company
Please confirm "Cost impact=.." or "No cost impact, incl. in LS" now
Tenderer
Noted. Effect on Tenderers price to be advised during subsequent Tender round.
Effect on Tenderers price to be advised during subsequent Tender round.
Company
Yellow flashing beacons shall be installed in areas where noice level can be above 85 dB. Please confirm that there will be no effect on tenderers price.  
Tenderer
Flashing visual beacons of the GA system will be amber colour, not yellow. yellow beacons are not standard products for these applications. Amber is commonly used for this purpose.</v>
      </c>
      <c r="R324" t="str">
        <f>_xlfn.TEXTJOIN(" ",TRUE,E324,F324)</f>
        <v>C274-RA-T-FD-01000_F02 - Telecommunication Philosophy 6.2</v>
      </c>
    </row>
    <row r="325" spans="1:18" ht="25.9" hidden="1" thickBot="1" x14ac:dyDescent="0.5">
      <c r="A325" s="285"/>
      <c r="B325" s="269"/>
      <c r="C325" s="14">
        <v>2</v>
      </c>
      <c r="D325" s="14"/>
      <c r="E325" s="107"/>
      <c r="F325" s="16"/>
      <c r="G325" s="17">
        <v>45237</v>
      </c>
      <c r="H325" s="17">
        <v>45237</v>
      </c>
      <c r="I325" s="18"/>
      <c r="J325" s="19" t="s">
        <v>27</v>
      </c>
      <c r="K325" s="75" t="s">
        <v>238</v>
      </c>
      <c r="L325" s="75"/>
      <c r="M325" s="75"/>
      <c r="N325" s="23"/>
      <c r="O325" s="281"/>
    </row>
    <row r="326" spans="1:18" ht="38.65" hidden="1" thickBot="1" x14ac:dyDescent="0.5">
      <c r="A326" s="285"/>
      <c r="B326" s="269"/>
      <c r="C326" s="14">
        <f t="shared" ref="C326:C332" si="28">IF(K326&lt;&gt;"",C325+1,0)</f>
        <v>3</v>
      </c>
      <c r="D326" s="14"/>
      <c r="E326" s="107"/>
      <c r="F326" s="16"/>
      <c r="G326" s="24">
        <v>45245</v>
      </c>
      <c r="H326" s="24">
        <v>45245</v>
      </c>
      <c r="I326" s="25"/>
      <c r="J326" s="26" t="s">
        <v>15</v>
      </c>
      <c r="K326" s="27" t="s">
        <v>101</v>
      </c>
      <c r="L326" s="75"/>
      <c r="M326" s="27" t="s">
        <v>102</v>
      </c>
      <c r="N326" s="23"/>
      <c r="O326" s="281"/>
    </row>
    <row r="327" spans="1:18" ht="14.65" hidden="1" thickBot="1" x14ac:dyDescent="0.5">
      <c r="A327" s="285"/>
      <c r="B327" s="269"/>
      <c r="C327" s="14">
        <f t="shared" si="28"/>
        <v>4</v>
      </c>
      <c r="D327" s="14"/>
      <c r="E327" s="107"/>
      <c r="F327" s="16"/>
      <c r="G327" s="17">
        <v>45251</v>
      </c>
      <c r="H327" s="17">
        <v>45251</v>
      </c>
      <c r="I327" s="18"/>
      <c r="J327" s="19" t="s">
        <v>27</v>
      </c>
      <c r="K327" s="75" t="s">
        <v>239</v>
      </c>
      <c r="L327" s="75"/>
      <c r="M327" s="75"/>
      <c r="N327" s="23"/>
      <c r="O327" s="281"/>
    </row>
    <row r="328" spans="1:18" ht="14.65" hidden="1" thickBot="1" x14ac:dyDescent="0.5">
      <c r="A328" s="285"/>
      <c r="B328" s="269"/>
      <c r="C328" s="14">
        <f t="shared" si="28"/>
        <v>0</v>
      </c>
      <c r="D328" s="14"/>
      <c r="E328" s="107"/>
      <c r="F328" s="16"/>
      <c r="G328" s="17"/>
      <c r="H328" s="17"/>
      <c r="I328" s="18"/>
      <c r="J328" s="19"/>
      <c r="K328" s="75"/>
      <c r="L328" s="75"/>
      <c r="M328" s="75"/>
      <c r="N328" s="23"/>
      <c r="O328" s="281"/>
    </row>
    <row r="329" spans="1:18" ht="14.65" hidden="1" thickBot="1" x14ac:dyDescent="0.5">
      <c r="A329" s="285"/>
      <c r="B329" s="269"/>
      <c r="C329" s="14">
        <f t="shared" si="28"/>
        <v>0</v>
      </c>
      <c r="D329" s="14"/>
      <c r="E329" s="107"/>
      <c r="F329" s="16"/>
      <c r="G329" s="17"/>
      <c r="H329" s="17"/>
      <c r="I329" s="18"/>
      <c r="J329" s="19"/>
      <c r="K329" s="75"/>
      <c r="L329" s="75"/>
      <c r="M329" s="75"/>
      <c r="N329" s="23"/>
      <c r="O329" s="281"/>
    </row>
    <row r="330" spans="1:18" ht="14.65" hidden="1" thickBot="1" x14ac:dyDescent="0.5">
      <c r="A330" s="285"/>
      <c r="B330" s="269"/>
      <c r="C330" s="14">
        <f t="shared" si="28"/>
        <v>0</v>
      </c>
      <c r="D330" s="14"/>
      <c r="E330" s="107"/>
      <c r="F330" s="16"/>
      <c r="G330" s="17"/>
      <c r="H330" s="17"/>
      <c r="I330" s="18"/>
      <c r="J330" s="19"/>
      <c r="K330" s="75"/>
      <c r="L330" s="75"/>
      <c r="M330" s="75"/>
      <c r="N330" s="23"/>
      <c r="O330" s="281"/>
    </row>
    <row r="331" spans="1:18" ht="14.65" hidden="1" thickBot="1" x14ac:dyDescent="0.5">
      <c r="A331" s="285"/>
      <c r="B331" s="269"/>
      <c r="C331" s="14">
        <f t="shared" si="28"/>
        <v>0</v>
      </c>
      <c r="D331" s="14"/>
      <c r="E331" s="107"/>
      <c r="F331" s="16"/>
      <c r="G331" s="17"/>
      <c r="H331" s="17"/>
      <c r="I331" s="18"/>
      <c r="J331" s="19"/>
      <c r="K331" s="75"/>
      <c r="L331" s="75"/>
      <c r="M331" s="75"/>
      <c r="N331" s="23"/>
      <c r="O331" s="281"/>
    </row>
    <row r="332" spans="1:18" ht="14.65" hidden="1" thickBot="1" x14ac:dyDescent="0.5">
      <c r="A332" s="286"/>
      <c r="B332" s="270"/>
      <c r="C332" s="14">
        <f t="shared" si="28"/>
        <v>0</v>
      </c>
      <c r="D332" s="219"/>
      <c r="E332" s="110"/>
      <c r="F332" s="33"/>
      <c r="G332" s="34"/>
      <c r="H332" s="34"/>
      <c r="I332" s="35"/>
      <c r="J332" s="36"/>
      <c r="K332" s="112"/>
      <c r="L332" s="112"/>
      <c r="M332" s="112"/>
      <c r="N332" s="40"/>
      <c r="O332" s="282"/>
    </row>
    <row r="333" spans="1:18" ht="171.4" thickBot="1" x14ac:dyDescent="0.5">
      <c r="A333" s="265" t="s">
        <v>13</v>
      </c>
      <c r="B333" s="274">
        <v>38</v>
      </c>
      <c r="C333" s="41">
        <f>IF(K333&lt;&gt;"",1,0)</f>
        <v>1</v>
      </c>
      <c r="D333" s="253"/>
      <c r="E333" s="120" t="s">
        <v>229</v>
      </c>
      <c r="F333" s="43" t="s">
        <v>240</v>
      </c>
      <c r="G333" s="169">
        <v>45226</v>
      </c>
      <c r="H333" s="169">
        <v>45226</v>
      </c>
      <c r="I333" s="50"/>
      <c r="J333" s="117" t="s">
        <v>15</v>
      </c>
      <c r="K333" s="75" t="s">
        <v>241</v>
      </c>
      <c r="L333" s="170" t="s">
        <v>242</v>
      </c>
      <c r="M333" s="119" t="s">
        <v>48</v>
      </c>
      <c r="N333" s="83"/>
      <c r="O333" s="283"/>
      <c r="P333" s="310" t="str">
        <f>K333</f>
        <v>GA loop design shall adapt the same philosophy followed in ONS during detailed design.</v>
      </c>
      <c r="Q333" s="310" t="str">
        <f>_xlfn.TEXTJOIN(CHAR(10),TRUE,J336,K336,J335,K335,L335,M335,J334,K334,J333,L333)</f>
        <v>Tenderer
Noted. Tenderer position remains unchanged. To be further discussed with Company 
Subject to Company response
Company
Noted.The interface towards the Onshore GA system is to be clarified in detail design phase of the project. Please confirm that there will be no cost impact or additional cost
Tenderer
GA Loop design shall be based on industry practice and the available information in the ER. Feasability of following loop design from ONS and scope impact can only be assessed once this information is made available and is currently not considered in scope.</v>
      </c>
      <c r="R333" t="str">
        <f>_xlfn.TEXTJOIN(" ",TRUE,E333,F333)</f>
        <v>C274-RA-T-FD-01000_F02 - Telecommunication Philosophy 6.4.2.4</v>
      </c>
    </row>
    <row r="334" spans="1:18" ht="25.9" hidden="1" thickBot="1" x14ac:dyDescent="0.5">
      <c r="A334" s="266"/>
      <c r="B334" s="275"/>
      <c r="C334" s="56">
        <v>2</v>
      </c>
      <c r="D334" s="56"/>
      <c r="E334" s="120"/>
      <c r="F334" s="43"/>
      <c r="G334" s="49">
        <v>45237</v>
      </c>
      <c r="H334" s="49">
        <v>45237</v>
      </c>
      <c r="I334" s="50"/>
      <c r="J334" s="140" t="s">
        <v>27</v>
      </c>
      <c r="K334" s="121" t="s">
        <v>243</v>
      </c>
      <c r="L334" s="121"/>
      <c r="M334" s="121"/>
      <c r="N334" s="55"/>
      <c r="O334" s="278"/>
    </row>
    <row r="335" spans="1:18" ht="25.9" hidden="1" thickBot="1" x14ac:dyDescent="0.5">
      <c r="A335" s="266"/>
      <c r="B335" s="275"/>
      <c r="C335" s="56">
        <f t="shared" ref="C335:C341" si="29">IF(K335&lt;&gt;"",C334+1,0)</f>
        <v>3</v>
      </c>
      <c r="D335" s="56"/>
      <c r="E335" s="120"/>
      <c r="F335" s="43"/>
      <c r="G335" s="57">
        <v>45245</v>
      </c>
      <c r="H335" s="57">
        <v>45245</v>
      </c>
      <c r="I335" s="58"/>
      <c r="J335" s="59" t="s">
        <v>15</v>
      </c>
      <c r="K335" s="60" t="s">
        <v>227</v>
      </c>
      <c r="L335" s="121"/>
      <c r="M335" s="172" t="s">
        <v>233</v>
      </c>
      <c r="N335" s="55"/>
      <c r="O335" s="278"/>
    </row>
    <row r="336" spans="1:18" ht="14.65" hidden="1" thickBot="1" x14ac:dyDescent="0.5">
      <c r="A336" s="266"/>
      <c r="B336" s="275"/>
      <c r="C336" s="56">
        <f t="shared" si="29"/>
        <v>0</v>
      </c>
      <c r="D336" s="56"/>
      <c r="E336" s="120"/>
      <c r="F336" s="43"/>
      <c r="G336" s="49"/>
      <c r="H336" s="49"/>
      <c r="I336" s="50"/>
      <c r="J336" s="51"/>
      <c r="K336" s="121"/>
      <c r="L336" s="121"/>
      <c r="M336" s="121"/>
      <c r="N336" s="55"/>
      <c r="O336" s="278"/>
    </row>
    <row r="337" spans="1:18" ht="14.65" hidden="1" thickBot="1" x14ac:dyDescent="0.5">
      <c r="A337" s="266"/>
      <c r="B337" s="275"/>
      <c r="C337" s="56">
        <f t="shared" si="29"/>
        <v>0</v>
      </c>
      <c r="D337" s="56"/>
      <c r="E337" s="120"/>
      <c r="F337" s="43"/>
      <c r="G337" s="49"/>
      <c r="H337" s="49"/>
      <c r="I337" s="50"/>
      <c r="J337" s="51"/>
      <c r="K337" s="121"/>
      <c r="L337" s="121"/>
      <c r="M337" s="121"/>
      <c r="N337" s="55"/>
      <c r="O337" s="278"/>
    </row>
    <row r="338" spans="1:18" ht="14.65" hidden="1" thickBot="1" x14ac:dyDescent="0.5">
      <c r="A338" s="266"/>
      <c r="B338" s="275"/>
      <c r="C338" s="56">
        <f t="shared" si="29"/>
        <v>0</v>
      </c>
      <c r="D338" s="56"/>
      <c r="E338" s="120"/>
      <c r="F338" s="43"/>
      <c r="G338" s="49"/>
      <c r="H338" s="49"/>
      <c r="I338" s="50"/>
      <c r="J338" s="51"/>
      <c r="K338" s="121"/>
      <c r="L338" s="121"/>
      <c r="M338" s="121"/>
      <c r="N338" s="55"/>
      <c r="O338" s="278"/>
    </row>
    <row r="339" spans="1:18" ht="14.65" hidden="1" thickBot="1" x14ac:dyDescent="0.5">
      <c r="A339" s="266"/>
      <c r="B339" s="275"/>
      <c r="C339" s="56">
        <f t="shared" si="29"/>
        <v>0</v>
      </c>
      <c r="D339" s="56"/>
      <c r="E339" s="120"/>
      <c r="F339" s="43"/>
      <c r="G339" s="49"/>
      <c r="H339" s="49"/>
      <c r="I339" s="50"/>
      <c r="J339" s="51"/>
      <c r="K339" s="121"/>
      <c r="L339" s="121"/>
      <c r="M339" s="121"/>
      <c r="N339" s="55"/>
      <c r="O339" s="278"/>
    </row>
    <row r="340" spans="1:18" ht="14.65" hidden="1" thickBot="1" x14ac:dyDescent="0.5">
      <c r="A340" s="266"/>
      <c r="B340" s="275"/>
      <c r="C340" s="56">
        <f t="shared" si="29"/>
        <v>0</v>
      </c>
      <c r="D340" s="56"/>
      <c r="E340" s="120"/>
      <c r="F340" s="43"/>
      <c r="G340" s="49"/>
      <c r="H340" s="49"/>
      <c r="I340" s="50"/>
      <c r="J340" s="51"/>
      <c r="K340" s="121"/>
      <c r="L340" s="121"/>
      <c r="M340" s="121"/>
      <c r="N340" s="55"/>
      <c r="O340" s="278"/>
    </row>
    <row r="341" spans="1:18" ht="14.65" hidden="1" thickBot="1" x14ac:dyDescent="0.5">
      <c r="A341" s="267"/>
      <c r="B341" s="276"/>
      <c r="C341" s="56">
        <f t="shared" si="29"/>
        <v>0</v>
      </c>
      <c r="D341" s="254"/>
      <c r="E341" s="123"/>
      <c r="F341" s="63"/>
      <c r="G341" s="64"/>
      <c r="H341" s="64"/>
      <c r="I341" s="65"/>
      <c r="J341" s="66"/>
      <c r="K341" s="124"/>
      <c r="L341" s="124"/>
      <c r="M341" s="124"/>
      <c r="N341" s="70"/>
      <c r="O341" s="279"/>
    </row>
    <row r="342" spans="1:18" ht="157.15" thickBot="1" x14ac:dyDescent="0.5">
      <c r="A342" s="284" t="s">
        <v>13</v>
      </c>
      <c r="B342" s="268">
        <v>39</v>
      </c>
      <c r="C342" s="71">
        <f>IF(K342&lt;&gt;"",1,0)</f>
        <v>1</v>
      </c>
      <c r="D342" s="255"/>
      <c r="E342" s="107" t="s">
        <v>229</v>
      </c>
      <c r="F342" s="16" t="s">
        <v>244</v>
      </c>
      <c r="G342" s="7">
        <v>45226</v>
      </c>
      <c r="H342" s="7">
        <v>45226</v>
      </c>
      <c r="I342" s="18"/>
      <c r="J342" s="160" t="s">
        <v>15</v>
      </c>
      <c r="K342" s="75" t="s">
        <v>245</v>
      </c>
      <c r="L342" s="168" t="s">
        <v>246</v>
      </c>
      <c r="M342" s="106"/>
      <c r="N342" s="13"/>
      <c r="O342" s="280"/>
      <c r="P342" s="310" t="str">
        <f>K342</f>
        <v>OSS Contractor responsibility is to design the offshore substation access control and intruder system in line with ONS philosophy.</v>
      </c>
      <c r="Q342" s="310" t="str">
        <f>_xlfn.TEXTJOIN(CHAR(10),TRUE,J345,K345,J344,K344,L344,M344,J343,K343,J342,L342)</f>
        <v>Tenderer
Noted. Tenderer position remains unchanged. To be further discussed with Company 
Subject to Company response.
Company
The interface towards the Onshore access control and intruder system is to be clarified in detail design phase of the project.
Tenderer
The Access Control System is offered in accordance with the information available in the ITT. Any additional documents describing the design of the Access Control System on the ONS which are not part of the ITT are not considered and excluded from the offer.</v>
      </c>
      <c r="R342" t="str">
        <f>_xlfn.TEXTJOIN(" ",TRUE,E342,F342)</f>
        <v>C274-RA-T-FD-01000_F02 - Telecommunication Philosophy 9.1</v>
      </c>
    </row>
    <row r="343" spans="1:18" ht="14.65" hidden="1" thickBot="1" x14ac:dyDescent="0.5">
      <c r="A343" s="285"/>
      <c r="B343" s="269"/>
      <c r="C343" s="14">
        <v>2</v>
      </c>
      <c r="D343" s="14"/>
      <c r="E343" s="107"/>
      <c r="F343" s="16"/>
      <c r="G343" s="17">
        <v>45237</v>
      </c>
      <c r="H343" s="17">
        <v>45237</v>
      </c>
      <c r="I343" s="18"/>
      <c r="J343" s="19" t="s">
        <v>27</v>
      </c>
      <c r="K343" s="75" t="s">
        <v>247</v>
      </c>
      <c r="L343" s="75"/>
      <c r="M343" s="75"/>
      <c r="N343" s="23"/>
      <c r="O343" s="281"/>
    </row>
    <row r="344" spans="1:18" ht="25.9" hidden="1" thickBot="1" x14ac:dyDescent="0.5">
      <c r="A344" s="285"/>
      <c r="B344" s="269"/>
      <c r="C344" s="14">
        <f t="shared" ref="C344:C350" si="30">IF(K344&lt;&gt;"",C343+1,0)</f>
        <v>3</v>
      </c>
      <c r="D344" s="14"/>
      <c r="E344" s="107"/>
      <c r="F344" s="16"/>
      <c r="G344" s="24">
        <v>45245</v>
      </c>
      <c r="H344" s="24">
        <v>45245</v>
      </c>
      <c r="I344" s="25"/>
      <c r="J344" s="26" t="s">
        <v>15</v>
      </c>
      <c r="K344" s="27" t="s">
        <v>227</v>
      </c>
      <c r="L344" s="75"/>
      <c r="M344" s="27" t="s">
        <v>99</v>
      </c>
      <c r="N344" s="23"/>
      <c r="O344" s="281"/>
    </row>
    <row r="345" spans="1:18" ht="14.65" hidden="1" thickBot="1" x14ac:dyDescent="0.5">
      <c r="A345" s="285"/>
      <c r="B345" s="269"/>
      <c r="C345" s="14">
        <f t="shared" si="30"/>
        <v>0</v>
      </c>
      <c r="D345" s="14"/>
      <c r="E345" s="107"/>
      <c r="F345" s="16"/>
      <c r="G345" s="17"/>
      <c r="H345" s="17"/>
      <c r="I345" s="18"/>
      <c r="J345" s="19"/>
      <c r="K345" s="75"/>
      <c r="L345" s="75"/>
      <c r="M345" s="75"/>
      <c r="N345" s="23"/>
      <c r="O345" s="281"/>
    </row>
    <row r="346" spans="1:18" ht="14.65" hidden="1" thickBot="1" x14ac:dyDescent="0.5">
      <c r="A346" s="285"/>
      <c r="B346" s="269"/>
      <c r="C346" s="14">
        <f t="shared" si="30"/>
        <v>0</v>
      </c>
      <c r="D346" s="14"/>
      <c r="E346" s="107"/>
      <c r="F346" s="16"/>
      <c r="G346" s="17"/>
      <c r="H346" s="17"/>
      <c r="I346" s="18"/>
      <c r="J346" s="19"/>
      <c r="K346" s="75"/>
      <c r="L346" s="75"/>
      <c r="M346" s="75"/>
      <c r="N346" s="23"/>
      <c r="O346" s="281"/>
    </row>
    <row r="347" spans="1:18" ht="14.65" hidden="1" thickBot="1" x14ac:dyDescent="0.5">
      <c r="A347" s="285"/>
      <c r="B347" s="269"/>
      <c r="C347" s="14">
        <f t="shared" si="30"/>
        <v>0</v>
      </c>
      <c r="D347" s="14"/>
      <c r="E347" s="107"/>
      <c r="F347" s="16"/>
      <c r="G347" s="17"/>
      <c r="H347" s="17"/>
      <c r="I347" s="18"/>
      <c r="J347" s="19"/>
      <c r="K347" s="75"/>
      <c r="L347" s="75"/>
      <c r="M347" s="75"/>
      <c r="N347" s="23"/>
      <c r="O347" s="281"/>
    </row>
    <row r="348" spans="1:18" ht="14.65" hidden="1" thickBot="1" x14ac:dyDescent="0.5">
      <c r="A348" s="285"/>
      <c r="B348" s="269"/>
      <c r="C348" s="14">
        <f t="shared" si="30"/>
        <v>0</v>
      </c>
      <c r="D348" s="14"/>
      <c r="E348" s="107"/>
      <c r="F348" s="16"/>
      <c r="G348" s="17"/>
      <c r="H348" s="17"/>
      <c r="I348" s="18"/>
      <c r="J348" s="19"/>
      <c r="K348" s="75"/>
      <c r="L348" s="75"/>
      <c r="M348" s="75"/>
      <c r="N348" s="23"/>
      <c r="O348" s="281"/>
    </row>
    <row r="349" spans="1:18" ht="14.65" hidden="1" thickBot="1" x14ac:dyDescent="0.5">
      <c r="A349" s="285"/>
      <c r="B349" s="269"/>
      <c r="C349" s="14">
        <f t="shared" si="30"/>
        <v>0</v>
      </c>
      <c r="D349" s="14"/>
      <c r="E349" s="107"/>
      <c r="F349" s="16"/>
      <c r="G349" s="17"/>
      <c r="H349" s="17"/>
      <c r="I349" s="18"/>
      <c r="J349" s="19"/>
      <c r="K349" s="75"/>
      <c r="L349" s="75"/>
      <c r="M349" s="75"/>
      <c r="N349" s="23"/>
      <c r="O349" s="281"/>
    </row>
    <row r="350" spans="1:18" ht="14.65" hidden="1" thickBot="1" x14ac:dyDescent="0.5">
      <c r="A350" s="286"/>
      <c r="B350" s="270"/>
      <c r="C350" s="14">
        <f t="shared" si="30"/>
        <v>0</v>
      </c>
      <c r="D350" s="219"/>
      <c r="E350" s="110"/>
      <c r="F350" s="33"/>
      <c r="G350" s="34"/>
      <c r="H350" s="34"/>
      <c r="I350" s="35"/>
      <c r="J350" s="36"/>
      <c r="K350" s="112"/>
      <c r="L350" s="112"/>
      <c r="M350" s="112"/>
      <c r="N350" s="40"/>
      <c r="O350" s="282"/>
    </row>
    <row r="351" spans="1:18" ht="142.9" thickBot="1" x14ac:dyDescent="0.5">
      <c r="A351" s="265" t="s">
        <v>13</v>
      </c>
      <c r="B351" s="274">
        <v>40</v>
      </c>
      <c r="C351" s="41">
        <f>IF(K351&lt;&gt;"",1,0)</f>
        <v>1</v>
      </c>
      <c r="D351" s="253"/>
      <c r="E351" s="120" t="s">
        <v>229</v>
      </c>
      <c r="F351" s="43" t="s">
        <v>244</v>
      </c>
      <c r="G351" s="169">
        <v>45226</v>
      </c>
      <c r="H351" s="169">
        <v>45226</v>
      </c>
      <c r="I351" s="50"/>
      <c r="J351" s="117" t="s">
        <v>15</v>
      </c>
      <c r="K351" s="75" t="s">
        <v>248</v>
      </c>
      <c r="L351" s="166" t="s">
        <v>249</v>
      </c>
      <c r="M351" s="119"/>
      <c r="N351" s="83"/>
      <c r="O351" s="283"/>
      <c r="P351" s="310" t="str">
        <f>K351</f>
        <v>Access control and intruder system installed in OSS shall allow only authorized personnel in OSS to prevent unauthorized access to facilities, equipment and documents for personnel safety and to safeguard against sabotage, damage and theft.</v>
      </c>
      <c r="Q351" s="310" t="str">
        <f>_xlfn.TEXTJOIN(CHAR(10),TRUE,J354,K354,J353,K353,L353,M353,J352,K352,J351,L351)</f>
        <v>Tenderer
Noted. Tenderer position remains unchanged. To be further discussed with Company 
Subject to Company response
Company
The interface towards company data base  for personnel access to be established during detail design.
Tenderer
The Access Control System shall be delivered ready for user configuration of staffing profiles and badges. The configuration of badges and staffing profiles is not included in the scope.</v>
      </c>
      <c r="R351" t="str">
        <f>_xlfn.TEXTJOIN(" ",TRUE,E351,F351)</f>
        <v>C274-RA-T-FD-01000_F02 - Telecommunication Philosophy 9.1</v>
      </c>
    </row>
    <row r="352" spans="1:18" ht="14.65" hidden="1" thickBot="1" x14ac:dyDescent="0.5">
      <c r="A352" s="266"/>
      <c r="B352" s="275"/>
      <c r="C352" s="56">
        <v>2</v>
      </c>
      <c r="D352" s="56"/>
      <c r="E352" s="120"/>
      <c r="F352" s="43"/>
      <c r="G352" s="49">
        <v>45237</v>
      </c>
      <c r="H352" s="49">
        <v>45237</v>
      </c>
      <c r="I352" s="50"/>
      <c r="J352" s="140" t="s">
        <v>27</v>
      </c>
      <c r="K352" s="121" t="s">
        <v>250</v>
      </c>
      <c r="L352" s="121"/>
      <c r="M352" s="121"/>
      <c r="N352" s="55"/>
      <c r="O352" s="278"/>
    </row>
    <row r="353" spans="1:18" ht="25.9" hidden="1" thickBot="1" x14ac:dyDescent="0.5">
      <c r="A353" s="266"/>
      <c r="B353" s="275"/>
      <c r="C353" s="56">
        <f t="shared" ref="C353:C359" si="31">IF(K353&lt;&gt;"",C352+1,0)</f>
        <v>3</v>
      </c>
      <c r="D353" s="56"/>
      <c r="E353" s="120"/>
      <c r="F353" s="43"/>
      <c r="G353" s="57">
        <v>45245</v>
      </c>
      <c r="H353" s="57">
        <v>45245</v>
      </c>
      <c r="I353" s="58"/>
      <c r="J353" s="59" t="s">
        <v>15</v>
      </c>
      <c r="K353" s="60" t="s">
        <v>227</v>
      </c>
      <c r="L353" s="121"/>
      <c r="M353" s="172" t="s">
        <v>233</v>
      </c>
      <c r="N353" s="55"/>
      <c r="O353" s="278"/>
    </row>
    <row r="354" spans="1:18" ht="14.65" hidden="1" thickBot="1" x14ac:dyDescent="0.5">
      <c r="A354" s="266"/>
      <c r="B354" s="275"/>
      <c r="C354" s="56">
        <f t="shared" si="31"/>
        <v>0</v>
      </c>
      <c r="D354" s="56"/>
      <c r="E354" s="120"/>
      <c r="F354" s="43"/>
      <c r="G354" s="49"/>
      <c r="H354" s="49"/>
      <c r="I354" s="50"/>
      <c r="J354" s="51"/>
      <c r="K354" s="121"/>
      <c r="L354" s="121"/>
      <c r="M354" s="121"/>
      <c r="N354" s="55"/>
      <c r="O354" s="278"/>
    </row>
    <row r="355" spans="1:18" ht="14.65" hidden="1" thickBot="1" x14ac:dyDescent="0.5">
      <c r="A355" s="266"/>
      <c r="B355" s="275"/>
      <c r="C355" s="56">
        <f t="shared" si="31"/>
        <v>0</v>
      </c>
      <c r="D355" s="56"/>
      <c r="E355" s="120"/>
      <c r="F355" s="43"/>
      <c r="G355" s="49"/>
      <c r="H355" s="49"/>
      <c r="I355" s="50"/>
      <c r="J355" s="51"/>
      <c r="K355" s="121"/>
      <c r="L355" s="121"/>
      <c r="M355" s="121"/>
      <c r="N355" s="55"/>
      <c r="O355" s="278"/>
    </row>
    <row r="356" spans="1:18" ht="14.65" hidden="1" thickBot="1" x14ac:dyDescent="0.5">
      <c r="A356" s="266"/>
      <c r="B356" s="275"/>
      <c r="C356" s="56">
        <f t="shared" si="31"/>
        <v>0</v>
      </c>
      <c r="D356" s="56"/>
      <c r="E356" s="120"/>
      <c r="F356" s="43"/>
      <c r="G356" s="49"/>
      <c r="H356" s="49"/>
      <c r="I356" s="50"/>
      <c r="J356" s="51"/>
      <c r="K356" s="121"/>
      <c r="L356" s="121"/>
      <c r="M356" s="121"/>
      <c r="N356" s="55"/>
      <c r="O356" s="278"/>
    </row>
    <row r="357" spans="1:18" ht="14.65" hidden="1" thickBot="1" x14ac:dyDescent="0.5">
      <c r="A357" s="266"/>
      <c r="B357" s="275"/>
      <c r="C357" s="56">
        <f t="shared" si="31"/>
        <v>0</v>
      </c>
      <c r="D357" s="56"/>
      <c r="E357" s="120"/>
      <c r="F357" s="43"/>
      <c r="G357" s="49"/>
      <c r="H357" s="49"/>
      <c r="I357" s="50"/>
      <c r="J357" s="51"/>
      <c r="K357" s="121"/>
      <c r="L357" s="121"/>
      <c r="M357" s="121"/>
      <c r="N357" s="55"/>
      <c r="O357" s="278"/>
    </row>
    <row r="358" spans="1:18" ht="14.65" hidden="1" thickBot="1" x14ac:dyDescent="0.5">
      <c r="A358" s="266"/>
      <c r="B358" s="275"/>
      <c r="C358" s="56">
        <f t="shared" si="31"/>
        <v>0</v>
      </c>
      <c r="D358" s="56"/>
      <c r="E358" s="120"/>
      <c r="F358" s="43"/>
      <c r="G358" s="49"/>
      <c r="H358" s="49"/>
      <c r="I358" s="50"/>
      <c r="J358" s="51"/>
      <c r="K358" s="121"/>
      <c r="L358" s="121"/>
      <c r="M358" s="121"/>
      <c r="N358" s="55"/>
      <c r="O358" s="278"/>
    </row>
    <row r="359" spans="1:18" ht="14.65" hidden="1" thickBot="1" x14ac:dyDescent="0.5">
      <c r="A359" s="267"/>
      <c r="B359" s="276"/>
      <c r="C359" s="56">
        <f t="shared" si="31"/>
        <v>0</v>
      </c>
      <c r="D359" s="254"/>
      <c r="E359" s="123"/>
      <c r="F359" s="63"/>
      <c r="G359" s="64"/>
      <c r="H359" s="64"/>
      <c r="I359" s="65"/>
      <c r="J359" s="66"/>
      <c r="K359" s="124"/>
      <c r="L359" s="124"/>
      <c r="M359" s="124"/>
      <c r="N359" s="70"/>
      <c r="O359" s="279"/>
    </row>
    <row r="360" spans="1:18" ht="157.15" thickBot="1" x14ac:dyDescent="0.5">
      <c r="A360" s="284" t="s">
        <v>13</v>
      </c>
      <c r="B360" s="268">
        <v>41</v>
      </c>
      <c r="C360" s="71">
        <f>IF(K360&lt;&gt;"",1,0)</f>
        <v>1</v>
      </c>
      <c r="D360" s="255"/>
      <c r="E360" s="107" t="s">
        <v>251</v>
      </c>
      <c r="F360" s="16"/>
      <c r="G360" s="7">
        <v>45226</v>
      </c>
      <c r="H360" s="7">
        <v>45226</v>
      </c>
      <c r="I360" s="18"/>
      <c r="J360" s="160" t="s">
        <v>15</v>
      </c>
      <c r="K360" s="75" t="s">
        <v>252</v>
      </c>
      <c r="L360" s="173" t="s">
        <v>253</v>
      </c>
      <c r="M360" s="105" t="s">
        <v>254</v>
      </c>
      <c r="N360" s="13"/>
      <c r="O360" s="280"/>
      <c r="P360" s="310" t="str">
        <f>K360</f>
        <v>Integration of Free Issued Materials</v>
      </c>
      <c r="Q360" s="310" t="str">
        <f>_xlfn.TEXTJOIN(CHAR(10),TRUE,J363,K363,J362,K362,L362,M362,J361,K361,J360,L360)</f>
        <v>Company
Please see updated Appendix G that will be issued.
Tenderer
Noted. Tenderer position remains unchanged. 
To be advised on receipt of ALL FIM equipment details
Company
Company to revert later
Tenderer
Complete information and ALL details regarding Company FIM and equipment is outstanding and has yet to be issued  to Tenderer. This is required before Tenderer can advise effect on quoted price</v>
      </c>
      <c r="R360" t="str">
        <f>_xlfn.TEXTJOIN(" ",TRUE,E360,F360)</f>
        <v xml:space="preserve">3.1 Appendix A - Scope of Work </v>
      </c>
    </row>
    <row r="361" spans="1:18" ht="14.65" hidden="1" thickBot="1" x14ac:dyDescent="0.5">
      <c r="A361" s="285"/>
      <c r="B361" s="269"/>
      <c r="C361" s="14">
        <v>2</v>
      </c>
      <c r="D361" s="14"/>
      <c r="E361" s="107"/>
      <c r="F361" s="16"/>
      <c r="G361" s="17">
        <v>45237</v>
      </c>
      <c r="H361" s="17">
        <v>45237</v>
      </c>
      <c r="I361" s="18"/>
      <c r="J361" s="19" t="s">
        <v>27</v>
      </c>
      <c r="K361" s="75" t="s">
        <v>41</v>
      </c>
      <c r="L361" s="75"/>
      <c r="M361" s="75"/>
      <c r="N361" s="23"/>
      <c r="O361" s="281"/>
    </row>
    <row r="362" spans="1:18" ht="25.9" hidden="1" thickBot="1" x14ac:dyDescent="0.5">
      <c r="A362" s="285"/>
      <c r="B362" s="269"/>
      <c r="C362" s="14">
        <f t="shared" ref="C362:C368" si="32">IF(K362&lt;&gt;"",C361+1,0)</f>
        <v>3</v>
      </c>
      <c r="D362" s="14"/>
      <c r="E362" s="107"/>
      <c r="F362" s="16"/>
      <c r="G362" s="24">
        <v>45245</v>
      </c>
      <c r="H362" s="24">
        <v>45245</v>
      </c>
      <c r="I362" s="25"/>
      <c r="J362" s="26" t="s">
        <v>15</v>
      </c>
      <c r="K362" s="27" t="s">
        <v>255</v>
      </c>
      <c r="L362" s="75"/>
      <c r="M362" s="29" t="s">
        <v>254</v>
      </c>
      <c r="N362" s="23"/>
      <c r="O362" s="281"/>
    </row>
    <row r="363" spans="1:18" ht="14.65" hidden="1" thickBot="1" x14ac:dyDescent="0.5">
      <c r="A363" s="285"/>
      <c r="B363" s="269"/>
      <c r="C363" s="14">
        <v>4</v>
      </c>
      <c r="D363" s="14"/>
      <c r="E363" s="107"/>
      <c r="F363" s="16"/>
      <c r="G363" s="17">
        <v>45251</v>
      </c>
      <c r="H363" s="17">
        <v>45251</v>
      </c>
      <c r="I363" s="18"/>
      <c r="J363" s="19" t="s">
        <v>27</v>
      </c>
      <c r="K363" s="75" t="s">
        <v>256</v>
      </c>
      <c r="L363" s="75"/>
      <c r="M363" s="75"/>
      <c r="N363" s="23"/>
      <c r="O363" s="281"/>
    </row>
    <row r="364" spans="1:18" ht="14.65" hidden="1" thickBot="1" x14ac:dyDescent="0.5">
      <c r="A364" s="285"/>
      <c r="B364" s="269"/>
      <c r="C364" s="14">
        <f t="shared" si="32"/>
        <v>0</v>
      </c>
      <c r="D364" s="14"/>
      <c r="E364" s="107"/>
      <c r="F364" s="16"/>
      <c r="G364" s="17"/>
      <c r="H364" s="17"/>
      <c r="I364" s="18"/>
      <c r="J364" s="19"/>
      <c r="K364" s="75"/>
      <c r="L364" s="75"/>
      <c r="M364" s="75"/>
      <c r="N364" s="23"/>
      <c r="O364" s="281"/>
    </row>
    <row r="365" spans="1:18" ht="14.65" hidden="1" thickBot="1" x14ac:dyDescent="0.5">
      <c r="A365" s="285"/>
      <c r="B365" s="269"/>
      <c r="C365" s="14">
        <f t="shared" si="32"/>
        <v>0</v>
      </c>
      <c r="D365" s="14"/>
      <c r="E365" s="107"/>
      <c r="F365" s="16"/>
      <c r="G365" s="17"/>
      <c r="H365" s="17"/>
      <c r="I365" s="18"/>
      <c r="J365" s="19"/>
      <c r="K365" s="75"/>
      <c r="L365" s="75"/>
      <c r="M365" s="75"/>
      <c r="N365" s="23"/>
      <c r="O365" s="281"/>
    </row>
    <row r="366" spans="1:18" ht="14.65" hidden="1" thickBot="1" x14ac:dyDescent="0.5">
      <c r="A366" s="285"/>
      <c r="B366" s="269"/>
      <c r="C366" s="14">
        <f t="shared" si="32"/>
        <v>0</v>
      </c>
      <c r="D366" s="14"/>
      <c r="E366" s="107"/>
      <c r="F366" s="16"/>
      <c r="G366" s="17"/>
      <c r="H366" s="17"/>
      <c r="I366" s="18"/>
      <c r="J366" s="19"/>
      <c r="K366" s="75"/>
      <c r="L366" s="75"/>
      <c r="M366" s="75"/>
      <c r="N366" s="23"/>
      <c r="O366" s="281"/>
    </row>
    <row r="367" spans="1:18" ht="14.65" hidden="1" thickBot="1" x14ac:dyDescent="0.5">
      <c r="A367" s="285"/>
      <c r="B367" s="269"/>
      <c r="C367" s="14">
        <f t="shared" si="32"/>
        <v>0</v>
      </c>
      <c r="D367" s="14"/>
      <c r="E367" s="107"/>
      <c r="F367" s="16"/>
      <c r="G367" s="17"/>
      <c r="H367" s="17"/>
      <c r="I367" s="18"/>
      <c r="J367" s="19"/>
      <c r="K367" s="75"/>
      <c r="L367" s="75"/>
      <c r="M367" s="75"/>
      <c r="N367" s="23"/>
      <c r="O367" s="281"/>
    </row>
    <row r="368" spans="1:18" ht="14.65" hidden="1" thickBot="1" x14ac:dyDescent="0.5">
      <c r="A368" s="286"/>
      <c r="B368" s="270"/>
      <c r="C368" s="14">
        <f t="shared" si="32"/>
        <v>0</v>
      </c>
      <c r="D368" s="219"/>
      <c r="E368" s="110"/>
      <c r="F368" s="33"/>
      <c r="G368" s="34"/>
      <c r="H368" s="34"/>
      <c r="I368" s="35"/>
      <c r="J368" s="36"/>
      <c r="K368" s="112"/>
      <c r="L368" s="112"/>
      <c r="M368" s="112"/>
      <c r="N368" s="40"/>
      <c r="O368" s="282"/>
    </row>
    <row r="369" spans="1:18" ht="271.14999999999998" thickBot="1" x14ac:dyDescent="0.5">
      <c r="A369" s="265" t="s">
        <v>13</v>
      </c>
      <c r="B369" s="274">
        <v>42</v>
      </c>
      <c r="C369" s="41">
        <v>1</v>
      </c>
      <c r="D369" s="253"/>
      <c r="E369" s="113" t="s">
        <v>257</v>
      </c>
      <c r="F369" s="114" t="s">
        <v>258</v>
      </c>
      <c r="G369" s="115">
        <v>45226</v>
      </c>
      <c r="H369" s="115">
        <v>45226</v>
      </c>
      <c r="I369" s="80"/>
      <c r="J369" s="117" t="s">
        <v>15</v>
      </c>
      <c r="K369" s="126" t="s">
        <v>259</v>
      </c>
      <c r="L369" s="118" t="s">
        <v>260</v>
      </c>
      <c r="M369" s="119"/>
      <c r="N369" s="83"/>
      <c r="O369" s="283"/>
      <c r="P369" s="310" t="str">
        <f>K369</f>
        <v>From Company Q&amp;A Tenderer notes - Question #166 and EMPLOYER requirements: "The overall maintenance strategy for the OSS is that scheduled inspection and maintenance activities are carried out as a maintenance campaign every 12 months, supported by vendors to optimize logistics and overall efficiency. OSS and OSS systems are designed for low personnel intervention and minimal planned maintenance and fault-finding visits."</v>
      </c>
      <c r="Q369" s="310" t="str">
        <f>_xlfn.TEXTJOIN(CHAR(10),TRUE,J372,K372,J371,K371,L371,M371,J370,K370,J369,L369)</f>
        <v>Company 
Please update your proposal according to the requirement for 12 mnds inspection interval. Reference to C256-EQ-Z-SP-00009 Offshore Substation (OSS) Topside Technical Specification chapter 2.4 and Appendix A chapter 9.2.
Tenderer
Noted. Tenderer position remains unchanged. To be further discussed with Company 
Effect on quoted price to be advised on Company response
Company 
The OSS will be an unmanned platform, and as such, we want to minimse any personnel interventions. This will align with the way we operate and maintain our other OSS assets. Predictive maintenance methodologies, including the use of condition monitoring equipment, is our preferred method of maintain our assets. However, if scheduled inspection and maintenance activites are required , we would like to ensure that we only have to visit the platform every 12months via a maintenance campaign.
Tenderer
Tenderer agrees certain equipment and systems would be subject to inspections at intervals less than 12 months and seeks further confirmation and clarification from Company on this point.</v>
      </c>
      <c r="R369" t="str">
        <f>_xlfn.TEXTJOIN(" ",TRUE,E369,F369)</f>
        <v>C274-RA-O-RA-01000 –OPERATION AND MAINTENANCE STRATEGY /  Section 6.4</v>
      </c>
    </row>
    <row r="370" spans="1:18" ht="51.4" hidden="1" thickBot="1" x14ac:dyDescent="0.5">
      <c r="A370" s="266"/>
      <c r="B370" s="275"/>
      <c r="C370" s="56">
        <f t="shared" ref="C370:C377" si="33">IF(K370&lt;&gt;"",C369+1,0)</f>
        <v>2</v>
      </c>
      <c r="D370" s="56"/>
      <c r="E370" s="120"/>
      <c r="F370" s="43"/>
      <c r="G370" s="49">
        <v>45237</v>
      </c>
      <c r="H370" s="49">
        <v>45237</v>
      </c>
      <c r="I370" s="50"/>
      <c r="J370" s="51" t="s">
        <v>18</v>
      </c>
      <c r="K370" s="121" t="s">
        <v>261</v>
      </c>
      <c r="L370" s="121"/>
      <c r="M370" s="121"/>
      <c r="N370" s="55"/>
      <c r="O370" s="278"/>
    </row>
    <row r="371" spans="1:18" ht="38.65" hidden="1" thickBot="1" x14ac:dyDescent="0.5">
      <c r="A371" s="266"/>
      <c r="B371" s="275"/>
      <c r="C371" s="56">
        <f t="shared" si="33"/>
        <v>3</v>
      </c>
      <c r="D371" s="56"/>
      <c r="E371" s="120"/>
      <c r="F371" s="43"/>
      <c r="G371" s="57">
        <v>45245</v>
      </c>
      <c r="H371" s="57">
        <v>45245</v>
      </c>
      <c r="I371" s="58"/>
      <c r="J371" s="59" t="s">
        <v>15</v>
      </c>
      <c r="K371" s="60" t="s">
        <v>227</v>
      </c>
      <c r="L371" s="121"/>
      <c r="M371" s="60" t="s">
        <v>262</v>
      </c>
      <c r="N371" s="55"/>
      <c r="O371" s="278"/>
    </row>
    <row r="372" spans="1:18" ht="38.65" hidden="1" thickBot="1" x14ac:dyDescent="0.5">
      <c r="A372" s="266"/>
      <c r="B372" s="275"/>
      <c r="C372" s="56">
        <v>4</v>
      </c>
      <c r="D372" s="56"/>
      <c r="E372" s="120" t="s">
        <v>263</v>
      </c>
      <c r="F372" s="43"/>
      <c r="G372" s="49">
        <v>45251</v>
      </c>
      <c r="H372" s="49">
        <v>45251</v>
      </c>
      <c r="I372" s="50"/>
      <c r="J372" s="51" t="s">
        <v>18</v>
      </c>
      <c r="K372" s="121" t="s">
        <v>264</v>
      </c>
      <c r="L372" s="121"/>
      <c r="M372" s="121"/>
      <c r="N372" s="55"/>
      <c r="O372" s="278"/>
    </row>
    <row r="373" spans="1:18" ht="14.65" hidden="1" thickBot="1" x14ac:dyDescent="0.5">
      <c r="A373" s="266"/>
      <c r="B373" s="275"/>
      <c r="C373" s="56">
        <f t="shared" si="33"/>
        <v>0</v>
      </c>
      <c r="D373" s="56"/>
      <c r="E373" s="120"/>
      <c r="F373" s="43"/>
      <c r="G373" s="49"/>
      <c r="H373" s="49"/>
      <c r="I373" s="50"/>
      <c r="J373" s="51"/>
      <c r="K373" s="121"/>
      <c r="L373" s="121"/>
      <c r="M373" s="121"/>
      <c r="N373" s="55"/>
      <c r="O373" s="278"/>
    </row>
    <row r="374" spans="1:18" ht="14.65" hidden="1" thickBot="1" x14ac:dyDescent="0.5">
      <c r="A374" s="266"/>
      <c r="B374" s="275"/>
      <c r="C374" s="56">
        <f t="shared" si="33"/>
        <v>0</v>
      </c>
      <c r="D374" s="56"/>
      <c r="E374" s="120"/>
      <c r="F374" s="43"/>
      <c r="G374" s="49"/>
      <c r="H374" s="49"/>
      <c r="I374" s="50"/>
      <c r="J374" s="51"/>
      <c r="K374" s="121"/>
      <c r="L374" s="121"/>
      <c r="M374" s="121"/>
      <c r="N374" s="55"/>
      <c r="O374" s="278"/>
    </row>
    <row r="375" spans="1:18" ht="14.65" hidden="1" thickBot="1" x14ac:dyDescent="0.5">
      <c r="A375" s="266"/>
      <c r="B375" s="275"/>
      <c r="C375" s="56">
        <f t="shared" si="33"/>
        <v>0</v>
      </c>
      <c r="D375" s="56"/>
      <c r="E375" s="120"/>
      <c r="F375" s="43"/>
      <c r="G375" s="49"/>
      <c r="H375" s="49"/>
      <c r="I375" s="50"/>
      <c r="J375" s="51"/>
      <c r="K375" s="121"/>
      <c r="L375" s="121"/>
      <c r="M375" s="121"/>
      <c r="N375" s="55"/>
      <c r="O375" s="278"/>
    </row>
    <row r="376" spans="1:18" ht="14.65" hidden="1" thickBot="1" x14ac:dyDescent="0.5">
      <c r="A376" s="266"/>
      <c r="B376" s="275"/>
      <c r="C376" s="56">
        <f t="shared" si="33"/>
        <v>0</v>
      </c>
      <c r="D376" s="56"/>
      <c r="E376" s="120"/>
      <c r="F376" s="43"/>
      <c r="G376" s="49"/>
      <c r="H376" s="49"/>
      <c r="I376" s="50"/>
      <c r="J376" s="51"/>
      <c r="K376" s="121"/>
      <c r="L376" s="121"/>
      <c r="M376" s="121"/>
      <c r="N376" s="55"/>
      <c r="O376" s="278"/>
    </row>
    <row r="377" spans="1:18" ht="14.65" hidden="1" thickBot="1" x14ac:dyDescent="0.5">
      <c r="A377" s="267"/>
      <c r="B377" s="276"/>
      <c r="C377" s="56">
        <f t="shared" si="33"/>
        <v>0</v>
      </c>
      <c r="D377" s="254"/>
      <c r="E377" s="123"/>
      <c r="F377" s="63"/>
      <c r="G377" s="64"/>
      <c r="H377" s="64"/>
      <c r="I377" s="65"/>
      <c r="J377" s="66"/>
      <c r="K377" s="124"/>
      <c r="L377" s="124"/>
      <c r="M377" s="124"/>
      <c r="N377" s="70"/>
      <c r="O377" s="279"/>
    </row>
    <row r="378" spans="1:18" ht="228.4" thickBot="1" x14ac:dyDescent="0.5">
      <c r="A378" s="284" t="s">
        <v>13</v>
      </c>
      <c r="B378" s="268">
        <v>43</v>
      </c>
      <c r="C378" s="71">
        <f>IF(K378&lt;&gt;"",1,0)</f>
        <v>1</v>
      </c>
      <c r="D378" s="255"/>
      <c r="E378" s="174" t="s">
        <v>257</v>
      </c>
      <c r="F378" s="175" t="s">
        <v>258</v>
      </c>
      <c r="G378" s="176">
        <v>45226</v>
      </c>
      <c r="H378" s="176">
        <v>45226</v>
      </c>
      <c r="I378" s="177"/>
      <c r="J378" s="160" t="s">
        <v>15</v>
      </c>
      <c r="K378" s="126" t="s">
        <v>265</v>
      </c>
      <c r="L378" s="157" t="s">
        <v>266</v>
      </c>
      <c r="M378" s="106"/>
      <c r="N378" s="13"/>
      <c r="O378" s="280"/>
      <c r="P378" s="310" t="str">
        <f>K378</f>
        <v>From Company Q&amp;A Tenderer notes - Question #167 and EMPLOYER requirements:  "The overall maintenance strategy for the OSS is that scheduled inspection and maintenance activities are carried out as a maintenance campaign every 12 months, supported by vendors to optimize logistics and overall efficiency. OSS and OSS systems are designed for low personnel intervention and minimal planned maintenance and fault-finding visits."</v>
      </c>
      <c r="Q378" s="310" t="str">
        <f>_xlfn.TEXTJOIN(CHAR(10),TRUE,J381,K381,J380,K380,L380,M380,J379,K379,J378,L378)</f>
        <v>Company
Company wants the tendered to deliver an O&amp;M strategy that complies with our requirement to minimise visits to unmanned platforms (OSS). Our requirement is for visits to be minimised to a 12-montly period. Our main vessel for maintaining the OSS (12 monthly) will be via CTV. For any non-routine, heavy maintenance, access will be via SOV.
Tenderer
Noted. Tenderer position remains unchanged. To be further discussed with Company 
Effect on quoted price to be advised on Company response
Company
Company to revert later
Tenderer
Tenderer agrees that the average of 543 man-hours stated in the Opex &amp; Availability Estimate Report appears to be insufficient, for systems requiring intervention at less than a 12-month frequency. Tenderer seeks further confirmation and clarification from Company on this point.</v>
      </c>
      <c r="R378" t="str">
        <f>_xlfn.TEXTJOIN(" ",TRUE,E378,F378)</f>
        <v>C274-RA-O-RA-01000 –OPERATION AND MAINTENANCE STRATEGY /  Section 6.4</v>
      </c>
    </row>
    <row r="379" spans="1:18" ht="14.65" hidden="1" thickBot="1" x14ac:dyDescent="0.5">
      <c r="A379" s="285"/>
      <c r="B379" s="269"/>
      <c r="C379" s="14">
        <v>2</v>
      </c>
      <c r="D379" s="14"/>
      <c r="E379" s="107"/>
      <c r="F379" s="16"/>
      <c r="G379" s="17">
        <v>45237</v>
      </c>
      <c r="H379" s="17">
        <v>45237</v>
      </c>
      <c r="I379" s="18"/>
      <c r="J379" s="19" t="s">
        <v>27</v>
      </c>
      <c r="K379" s="75" t="s">
        <v>41</v>
      </c>
      <c r="L379" s="75"/>
      <c r="M379" s="75"/>
      <c r="N379" s="23"/>
      <c r="O379" s="281"/>
    </row>
    <row r="380" spans="1:18" ht="38.65" hidden="1" thickBot="1" x14ac:dyDescent="0.5">
      <c r="A380" s="285"/>
      <c r="B380" s="269"/>
      <c r="C380" s="14">
        <f>IF(K380&lt;&gt;"",C379+1,0)</f>
        <v>3</v>
      </c>
      <c r="D380" s="14"/>
      <c r="E380" s="107"/>
      <c r="F380" s="16"/>
      <c r="G380" s="24">
        <v>45245</v>
      </c>
      <c r="H380" s="24">
        <v>45245</v>
      </c>
      <c r="I380" s="25"/>
      <c r="J380" s="26" t="s">
        <v>15</v>
      </c>
      <c r="K380" s="27" t="s">
        <v>227</v>
      </c>
      <c r="L380" s="75"/>
      <c r="M380" s="27" t="s">
        <v>262</v>
      </c>
      <c r="N380" s="23"/>
      <c r="O380" s="281"/>
    </row>
    <row r="381" spans="1:18" ht="38.65" hidden="1" thickBot="1" x14ac:dyDescent="0.5">
      <c r="A381" s="285"/>
      <c r="B381" s="269"/>
      <c r="C381" s="14">
        <v>4</v>
      </c>
      <c r="D381" s="14"/>
      <c r="E381" s="107"/>
      <c r="F381" s="16"/>
      <c r="G381" s="17">
        <v>45251</v>
      </c>
      <c r="H381" s="17">
        <v>45251</v>
      </c>
      <c r="I381" s="18"/>
      <c r="J381" s="19" t="s">
        <v>27</v>
      </c>
      <c r="K381" s="75" t="s">
        <v>267</v>
      </c>
      <c r="L381" s="75"/>
      <c r="M381" s="75"/>
      <c r="N381" s="23"/>
      <c r="O381" s="281"/>
    </row>
    <row r="382" spans="1:18" ht="14.65" hidden="1" thickBot="1" x14ac:dyDescent="0.5">
      <c r="A382" s="285"/>
      <c r="B382" s="269"/>
      <c r="C382" s="14">
        <f>IF(K382&lt;&gt;"",C381+1,0)</f>
        <v>0</v>
      </c>
      <c r="D382" s="14"/>
      <c r="E382" s="107"/>
      <c r="F382" s="16"/>
      <c r="G382" s="17"/>
      <c r="H382" s="17"/>
      <c r="I382" s="18"/>
      <c r="J382" s="19"/>
      <c r="K382" s="75"/>
      <c r="L382" s="75"/>
      <c r="M382" s="75"/>
      <c r="N382" s="23"/>
      <c r="O382" s="281"/>
    </row>
    <row r="383" spans="1:18" ht="14.65" hidden="1" thickBot="1" x14ac:dyDescent="0.5">
      <c r="A383" s="285"/>
      <c r="B383" s="269"/>
      <c r="C383" s="14">
        <f>IF(K383&lt;&gt;"",C382+1,0)</f>
        <v>0</v>
      </c>
      <c r="D383" s="14"/>
      <c r="E383" s="107"/>
      <c r="F383" s="16"/>
      <c r="G383" s="17"/>
      <c r="H383" s="17"/>
      <c r="I383" s="18"/>
      <c r="J383" s="19"/>
      <c r="K383" s="75"/>
      <c r="L383" s="75"/>
      <c r="M383" s="75"/>
      <c r="N383" s="23"/>
      <c r="O383" s="281"/>
    </row>
    <row r="384" spans="1:18" ht="14.65" hidden="1" thickBot="1" x14ac:dyDescent="0.5">
      <c r="A384" s="285"/>
      <c r="B384" s="269"/>
      <c r="C384" s="14">
        <f>IF(K384&lt;&gt;"",C383+1,0)</f>
        <v>0</v>
      </c>
      <c r="D384" s="14"/>
      <c r="E384" s="107"/>
      <c r="F384" s="16"/>
      <c r="G384" s="17"/>
      <c r="H384" s="17"/>
      <c r="I384" s="18"/>
      <c r="J384" s="19"/>
      <c r="K384" s="75"/>
      <c r="L384" s="75"/>
      <c r="M384" s="75"/>
      <c r="N384" s="23"/>
      <c r="O384" s="281"/>
    </row>
    <row r="385" spans="1:18" ht="14.65" hidden="1" thickBot="1" x14ac:dyDescent="0.5">
      <c r="A385" s="285"/>
      <c r="B385" s="269"/>
      <c r="C385" s="14">
        <f>IF(K385&lt;&gt;"",C384+1,0)</f>
        <v>0</v>
      </c>
      <c r="D385" s="14"/>
      <c r="E385" s="107"/>
      <c r="F385" s="16"/>
      <c r="G385" s="17"/>
      <c r="H385" s="17"/>
      <c r="I385" s="18"/>
      <c r="J385" s="19"/>
      <c r="K385" s="75"/>
      <c r="L385" s="75"/>
      <c r="M385" s="75"/>
      <c r="N385" s="23"/>
      <c r="O385" s="281"/>
    </row>
    <row r="386" spans="1:18" ht="14.65" hidden="1" thickBot="1" x14ac:dyDescent="0.5">
      <c r="A386" s="286"/>
      <c r="B386" s="270"/>
      <c r="C386" s="14">
        <f>IF(K386&lt;&gt;"",C385+1,0)</f>
        <v>0</v>
      </c>
      <c r="D386" s="219"/>
      <c r="E386" s="110"/>
      <c r="F386" s="33"/>
      <c r="G386" s="34"/>
      <c r="H386" s="34"/>
      <c r="I386" s="35"/>
      <c r="J386" s="36"/>
      <c r="K386" s="112"/>
      <c r="L386" s="112"/>
      <c r="M386" s="112"/>
      <c r="N386" s="40"/>
      <c r="O386" s="282"/>
    </row>
    <row r="387" spans="1:18" ht="157.15" thickBot="1" x14ac:dyDescent="0.5">
      <c r="A387" s="265" t="s">
        <v>13</v>
      </c>
      <c r="B387" s="274">
        <v>44</v>
      </c>
      <c r="C387" s="41">
        <f>IF(K387&lt;&gt;"",1,0)</f>
        <v>1</v>
      </c>
      <c r="D387" s="253"/>
      <c r="E387" s="113" t="s">
        <v>268</v>
      </c>
      <c r="F387" s="114" t="s">
        <v>269</v>
      </c>
      <c r="G387" s="115">
        <v>45226</v>
      </c>
      <c r="H387" s="115">
        <v>45226</v>
      </c>
      <c r="I387" s="80"/>
      <c r="J387" s="117" t="s">
        <v>15</v>
      </c>
      <c r="K387" s="126" t="s">
        <v>270</v>
      </c>
      <c r="L387" s="118" t="s">
        <v>271</v>
      </c>
      <c r="M387" s="119"/>
      <c r="N387" s="83"/>
      <c r="O387" s="283"/>
      <c r="P387" s="310" t="str">
        <f>K387</f>
        <v>From Company Q&amp;A Tenderer notes and agrees with Question #170: Regarding the content of Appendix 2 Maintenance Plan, the CONTRACTOR believes that the hours assessment (in the Opex &amp; Availability Estimate Report) for the inspection of the topside appears to be low.
The CONTRACTOR understands that these hours are intended for visual inspections only.</v>
      </c>
      <c r="Q387" s="310" t="str">
        <f>_xlfn.TEXTJOIN(CHAR(10),TRUE,J390,K390,J389,K389,L389,M389,J388,K388,J387,L387)</f>
        <v>Company
Tendered to revert to company with their estimation for hours required. Consideration must be made to our requirement for 12-monthly maintenance campaigns as detailed in qualification No. 43.
Tenderer
Noted. Tenderer position remains unchanged. To be further discussed with Company 
Effect on quoted price to be advised on Company response
Company
Company to revert later
Tenderer
Tenderer seeks further confirmation and clarification from Company on this point.</v>
      </c>
      <c r="R387" t="str">
        <f>_xlfn.TEXTJOIN(" ",TRUE,E387,F387)</f>
        <v>C274-RA-O-RA-01001 - MFW
altyk II – OPEX and Availability
stimate Report /
Appendix 2 Maintenance Plan OPEX and Availability Estimate Report</v>
      </c>
    </row>
    <row r="388" spans="1:18" ht="14.65" hidden="1" thickBot="1" x14ac:dyDescent="0.5">
      <c r="A388" s="266"/>
      <c r="B388" s="275"/>
      <c r="C388" s="56">
        <v>2</v>
      </c>
      <c r="D388" s="56"/>
      <c r="E388" s="120"/>
      <c r="F388" s="43"/>
      <c r="G388" s="49">
        <v>45237</v>
      </c>
      <c r="H388" s="49">
        <v>45237</v>
      </c>
      <c r="I388" s="50"/>
      <c r="J388" s="51" t="s">
        <v>27</v>
      </c>
      <c r="K388" s="121" t="s">
        <v>41</v>
      </c>
      <c r="L388" s="121"/>
      <c r="M388" s="121"/>
      <c r="N388" s="55"/>
      <c r="O388" s="278"/>
    </row>
    <row r="389" spans="1:18" ht="38.65" hidden="1" thickBot="1" x14ac:dyDescent="0.5">
      <c r="A389" s="266"/>
      <c r="B389" s="275"/>
      <c r="C389" s="56">
        <f>IF(K389&lt;&gt;"",C388+1,0)</f>
        <v>3</v>
      </c>
      <c r="D389" s="56"/>
      <c r="E389" s="120"/>
      <c r="F389" s="43"/>
      <c r="G389" s="57">
        <v>45245</v>
      </c>
      <c r="H389" s="57">
        <v>45245</v>
      </c>
      <c r="I389" s="58"/>
      <c r="J389" s="59" t="s">
        <v>15</v>
      </c>
      <c r="K389" s="60" t="s">
        <v>227</v>
      </c>
      <c r="L389" s="121"/>
      <c r="M389" s="60" t="s">
        <v>262</v>
      </c>
      <c r="N389" s="55"/>
      <c r="O389" s="278"/>
    </row>
    <row r="390" spans="1:18" ht="25.9" hidden="1" thickBot="1" x14ac:dyDescent="0.5">
      <c r="A390" s="266"/>
      <c r="B390" s="275"/>
      <c r="C390" s="56">
        <v>4</v>
      </c>
      <c r="D390" s="56"/>
      <c r="E390" s="120"/>
      <c r="F390" s="43"/>
      <c r="G390" s="49">
        <v>45251</v>
      </c>
      <c r="H390" s="49">
        <v>45251</v>
      </c>
      <c r="I390" s="50"/>
      <c r="J390" s="51" t="s">
        <v>27</v>
      </c>
      <c r="K390" s="121" t="s">
        <v>272</v>
      </c>
      <c r="L390" s="121"/>
      <c r="M390" s="121"/>
      <c r="N390" s="55"/>
      <c r="O390" s="278"/>
    </row>
    <row r="391" spans="1:18" ht="14.65" hidden="1" thickBot="1" x14ac:dyDescent="0.5">
      <c r="A391" s="266"/>
      <c r="B391" s="275"/>
      <c r="C391" s="56">
        <f>IF(K391&lt;&gt;"",C390+1,0)</f>
        <v>0</v>
      </c>
      <c r="D391" s="56"/>
      <c r="E391" s="120"/>
      <c r="F391" s="43"/>
      <c r="G391" s="49"/>
      <c r="H391" s="49"/>
      <c r="I391" s="50"/>
      <c r="J391" s="51"/>
      <c r="K391" s="121"/>
      <c r="L391" s="121"/>
      <c r="M391" s="121"/>
      <c r="N391" s="55"/>
      <c r="O391" s="278"/>
    </row>
    <row r="392" spans="1:18" ht="14.65" hidden="1" thickBot="1" x14ac:dyDescent="0.5">
      <c r="A392" s="266"/>
      <c r="B392" s="275"/>
      <c r="C392" s="56">
        <f>IF(K392&lt;&gt;"",C391+1,0)</f>
        <v>0</v>
      </c>
      <c r="D392" s="56"/>
      <c r="E392" s="120"/>
      <c r="F392" s="43"/>
      <c r="G392" s="49"/>
      <c r="H392" s="49"/>
      <c r="I392" s="50"/>
      <c r="J392" s="51"/>
      <c r="K392" s="121"/>
      <c r="L392" s="121"/>
      <c r="M392" s="121"/>
      <c r="N392" s="55"/>
      <c r="O392" s="278"/>
    </row>
    <row r="393" spans="1:18" ht="14.65" hidden="1" thickBot="1" x14ac:dyDescent="0.5">
      <c r="A393" s="266"/>
      <c r="B393" s="275"/>
      <c r="C393" s="56">
        <f>IF(K393&lt;&gt;"",C392+1,0)</f>
        <v>0</v>
      </c>
      <c r="D393" s="56"/>
      <c r="E393" s="120"/>
      <c r="F393" s="43"/>
      <c r="G393" s="49"/>
      <c r="H393" s="49"/>
      <c r="I393" s="50"/>
      <c r="J393" s="51"/>
      <c r="K393" s="121"/>
      <c r="L393" s="121"/>
      <c r="M393" s="121"/>
      <c r="N393" s="55"/>
      <c r="O393" s="278"/>
    </row>
    <row r="394" spans="1:18" ht="14.65" hidden="1" thickBot="1" x14ac:dyDescent="0.5">
      <c r="A394" s="266"/>
      <c r="B394" s="275"/>
      <c r="C394" s="56">
        <f>IF(K394&lt;&gt;"",C393+1,0)</f>
        <v>0</v>
      </c>
      <c r="D394" s="56"/>
      <c r="E394" s="120"/>
      <c r="F394" s="43"/>
      <c r="G394" s="49"/>
      <c r="H394" s="49"/>
      <c r="I394" s="50"/>
      <c r="J394" s="51"/>
      <c r="K394" s="121"/>
      <c r="L394" s="121"/>
      <c r="M394" s="121"/>
      <c r="N394" s="55"/>
      <c r="O394" s="278"/>
    </row>
    <row r="395" spans="1:18" ht="14.65" hidden="1" thickBot="1" x14ac:dyDescent="0.5">
      <c r="A395" s="267"/>
      <c r="B395" s="276"/>
      <c r="C395" s="56">
        <f>IF(K395&lt;&gt;"",C394+1,0)</f>
        <v>0</v>
      </c>
      <c r="D395" s="254"/>
      <c r="E395" s="123"/>
      <c r="F395" s="63"/>
      <c r="G395" s="64"/>
      <c r="H395" s="64"/>
      <c r="I395" s="65"/>
      <c r="J395" s="66"/>
      <c r="K395" s="124"/>
      <c r="L395" s="124"/>
      <c r="M395" s="124"/>
      <c r="N395" s="70"/>
      <c r="O395" s="279"/>
    </row>
    <row r="396" spans="1:18" ht="157.15" thickBot="1" x14ac:dyDescent="0.5">
      <c r="A396" s="284" t="s">
        <v>13</v>
      </c>
      <c r="B396" s="268">
        <v>45</v>
      </c>
      <c r="C396" s="71">
        <f>IF(K396&lt;&gt;"",1,0)</f>
        <v>1</v>
      </c>
      <c r="D396" s="255"/>
      <c r="E396" s="174" t="s">
        <v>268</v>
      </c>
      <c r="F396" s="175" t="s">
        <v>269</v>
      </c>
      <c r="G396" s="176">
        <v>45226</v>
      </c>
      <c r="H396" s="176">
        <v>45226</v>
      </c>
      <c r="I396" s="177"/>
      <c r="J396" s="160" t="s">
        <v>15</v>
      </c>
      <c r="K396" s="126" t="s">
        <v>273</v>
      </c>
      <c r="L396" s="157" t="s">
        <v>271</v>
      </c>
      <c r="M396" s="106"/>
      <c r="N396" s="13"/>
      <c r="O396" s="280"/>
      <c r="P396" s="310" t="str">
        <f>K396</f>
        <v>From Company Q&amp;A Tenderer notes and agrees with Question #171: Regarding the content of Appendix 2 Maintenance Plan, the CONTRACTOR believes that the hours assessment (in the Opex &amp; Availability Estimate Report) for the inspection above the splash zone appears to be low, especially when the Maintenance Strategy document specifies the use of ROV/Dive boat for inspections, including marine growth, coating damage, J-tube plug, and cable abrasion.
The EMPLOYER is to provide clarification.</v>
      </c>
      <c r="Q396" s="310" t="str">
        <f>_xlfn.TEXTJOIN(CHAR(10),TRUE,J399,K399,J398,K398,L398,M398,J397,K397,J396,L396)</f>
        <v>Company 
Tendered to revert to company with their estimation for hours required. Consideration must be made to our requirement for 12-monthly maintenance campaigns as detailed in qualification No. 43.
Tenderer
Noted. Tenderer position remains unchanged. To be further discussed with Company 
Effect on quoted price to be advised on Company response
Company
Company to revert later
Tenderer
Tenderer seeks further confirmation and clarification from Company on this point.</v>
      </c>
      <c r="R396" t="str">
        <f>_xlfn.TEXTJOIN(" ",TRUE,E396,F396)</f>
        <v>C274-RA-O-RA-01001 - MFW
altyk II – OPEX and Availability
stimate Report /
Appendix 2 Maintenance Plan OPEX and Availability Estimate Report</v>
      </c>
    </row>
    <row r="397" spans="1:18" ht="14.65" hidden="1" thickBot="1" x14ac:dyDescent="0.5">
      <c r="A397" s="285"/>
      <c r="B397" s="269"/>
      <c r="C397" s="14">
        <v>2</v>
      </c>
      <c r="D397" s="14"/>
      <c r="E397" s="107"/>
      <c r="F397" s="16"/>
      <c r="G397" s="17">
        <v>45237</v>
      </c>
      <c r="H397" s="17">
        <v>45237</v>
      </c>
      <c r="I397" s="18"/>
      <c r="J397" s="19" t="s">
        <v>27</v>
      </c>
      <c r="K397" s="75" t="s">
        <v>41</v>
      </c>
      <c r="L397" s="75"/>
      <c r="M397" s="75"/>
      <c r="N397" s="23"/>
      <c r="O397" s="281"/>
    </row>
    <row r="398" spans="1:18" ht="38.65" hidden="1" thickBot="1" x14ac:dyDescent="0.5">
      <c r="A398" s="285"/>
      <c r="B398" s="269"/>
      <c r="C398" s="14">
        <f>IF(K398&lt;&gt;"",C397+1,0)</f>
        <v>3</v>
      </c>
      <c r="D398" s="14"/>
      <c r="E398" s="107"/>
      <c r="F398" s="16"/>
      <c r="G398" s="24">
        <v>45245</v>
      </c>
      <c r="H398" s="24">
        <v>45245</v>
      </c>
      <c r="I398" s="25"/>
      <c r="J398" s="26" t="s">
        <v>15</v>
      </c>
      <c r="K398" s="27" t="s">
        <v>227</v>
      </c>
      <c r="L398" s="75"/>
      <c r="M398" s="27" t="s">
        <v>262</v>
      </c>
      <c r="N398" s="23"/>
      <c r="O398" s="281"/>
    </row>
    <row r="399" spans="1:18" ht="25.9" hidden="1" thickBot="1" x14ac:dyDescent="0.5">
      <c r="A399" s="285"/>
      <c r="B399" s="269"/>
      <c r="C399" s="14">
        <v>4</v>
      </c>
      <c r="D399" s="14"/>
      <c r="E399" s="107"/>
      <c r="F399" s="16"/>
      <c r="G399" s="17">
        <v>45251</v>
      </c>
      <c r="H399" s="17">
        <v>45251</v>
      </c>
      <c r="I399" s="18"/>
      <c r="J399" s="19" t="s">
        <v>18</v>
      </c>
      <c r="K399" s="75" t="s">
        <v>272</v>
      </c>
      <c r="L399" s="75"/>
      <c r="M399" s="75"/>
      <c r="N399" s="23"/>
      <c r="O399" s="281"/>
    </row>
    <row r="400" spans="1:18" ht="14.65" hidden="1" thickBot="1" x14ac:dyDescent="0.5">
      <c r="A400" s="285"/>
      <c r="B400" s="269"/>
      <c r="C400" s="14">
        <f>IF(K400&lt;&gt;"",C399+1,0)</f>
        <v>0</v>
      </c>
      <c r="D400" s="14"/>
      <c r="E400" s="107"/>
      <c r="F400" s="16"/>
      <c r="G400" s="17"/>
      <c r="H400" s="17"/>
      <c r="I400" s="18"/>
      <c r="J400" s="19"/>
      <c r="K400" s="75"/>
      <c r="L400" s="75"/>
      <c r="M400" s="75"/>
      <c r="N400" s="23"/>
      <c r="O400" s="281"/>
    </row>
    <row r="401" spans="1:18" ht="14.65" hidden="1" thickBot="1" x14ac:dyDescent="0.5">
      <c r="A401" s="285"/>
      <c r="B401" s="269"/>
      <c r="C401" s="14">
        <f>IF(K401&lt;&gt;"",C400+1,0)</f>
        <v>0</v>
      </c>
      <c r="D401" s="14"/>
      <c r="E401" s="107"/>
      <c r="F401" s="16"/>
      <c r="G401" s="17"/>
      <c r="H401" s="17"/>
      <c r="I401" s="18"/>
      <c r="J401" s="19"/>
      <c r="K401" s="75"/>
      <c r="L401" s="75"/>
      <c r="M401" s="75"/>
      <c r="N401" s="23"/>
      <c r="O401" s="281"/>
    </row>
    <row r="402" spans="1:18" ht="14.65" hidden="1" thickBot="1" x14ac:dyDescent="0.5">
      <c r="A402" s="285"/>
      <c r="B402" s="269"/>
      <c r="C402" s="14">
        <f>IF(K402&lt;&gt;"",C401+1,0)</f>
        <v>0</v>
      </c>
      <c r="D402" s="14"/>
      <c r="E402" s="107"/>
      <c r="F402" s="16"/>
      <c r="G402" s="17"/>
      <c r="H402" s="17"/>
      <c r="I402" s="18"/>
      <c r="J402" s="19"/>
      <c r="K402" s="75"/>
      <c r="L402" s="75"/>
      <c r="M402" s="75"/>
      <c r="N402" s="23"/>
      <c r="O402" s="281"/>
    </row>
    <row r="403" spans="1:18" ht="14.65" hidden="1" thickBot="1" x14ac:dyDescent="0.5">
      <c r="A403" s="285"/>
      <c r="B403" s="269"/>
      <c r="C403" s="14">
        <f>IF(K403&lt;&gt;"",C402+1,0)</f>
        <v>0</v>
      </c>
      <c r="D403" s="14"/>
      <c r="E403" s="107"/>
      <c r="F403" s="16"/>
      <c r="G403" s="17"/>
      <c r="H403" s="17"/>
      <c r="I403" s="18"/>
      <c r="J403" s="19"/>
      <c r="K403" s="75"/>
      <c r="L403" s="75"/>
      <c r="M403" s="75"/>
      <c r="N403" s="23"/>
      <c r="O403" s="281"/>
    </row>
    <row r="404" spans="1:18" ht="14.65" hidden="1" thickBot="1" x14ac:dyDescent="0.5">
      <c r="A404" s="286"/>
      <c r="B404" s="270"/>
      <c r="C404" s="14">
        <f>IF(K404&lt;&gt;"",C403+1,0)</f>
        <v>0</v>
      </c>
      <c r="D404" s="219"/>
      <c r="E404" s="110"/>
      <c r="F404" s="33"/>
      <c r="G404" s="34"/>
      <c r="H404" s="34"/>
      <c r="I404" s="35"/>
      <c r="J404" s="36"/>
      <c r="K404" s="112"/>
      <c r="L404" s="112"/>
      <c r="M404" s="112"/>
      <c r="N404" s="40"/>
      <c r="O404" s="282"/>
    </row>
    <row r="405" spans="1:18" ht="199.9" thickBot="1" x14ac:dyDescent="0.5">
      <c r="A405" s="265" t="s">
        <v>13</v>
      </c>
      <c r="B405" s="274">
        <v>46</v>
      </c>
      <c r="C405" s="41">
        <f>IF(K405&lt;&gt;"",1,0)</f>
        <v>1</v>
      </c>
      <c r="D405" s="41"/>
      <c r="E405" s="178" t="s">
        <v>274</v>
      </c>
      <c r="F405" s="179" t="s">
        <v>275</v>
      </c>
      <c r="G405" s="169">
        <v>45226</v>
      </c>
      <c r="H405" s="169">
        <v>45226</v>
      </c>
      <c r="I405" s="180"/>
      <c r="J405" s="181" t="s">
        <v>15</v>
      </c>
      <c r="K405" s="125" t="s">
        <v>364</v>
      </c>
      <c r="L405" s="119"/>
      <c r="M405" s="119"/>
      <c r="N405" s="83"/>
      <c r="O405" s="283"/>
      <c r="P405" s="310" t="str">
        <f>K405</f>
        <v>“As we are looking at the jacket design, we realize that the amount of sacrificial anodes is growing rapidly, even with a partially or fully painted jacket.For this reason, we intend to design the jacket based on an ICCP system. We will make sure that temporary power for the system will be available offshore, as the jackets and topsides are installed in separate campaigns. We would like to discuss with Company whether this way forward is agreed as basis for our offer.”</v>
      </c>
      <c r="Q405" s="310" t="str">
        <f>_xlfn.TEXTJOIN(CHAR(10),TRUE,J408,K408,J407,K407,L407,M407,J406,K406,J405,L405)</f>
        <v>Company
This will be handled during the detailed Engineering phase, Between Company specialist and Contractors.
Tenderer
Noted, sacrificial anodes used as a base case. Should life extension be required over and above 29 years the number of anodes will increase and space may not be available to mount them. In this scenario ICCP may need to be reconsidered.Please also refer to document "4.4 Value improvements".
Company
ICCP is not the preferred solution for Company, Contractor shall comply with Company recommendation and requirement, Company and Contractor will need to agree on calculation methods using Company proposed parameters for CP during the detailed design.
Tenderer</v>
      </c>
      <c r="R405" t="str">
        <f>_xlfn.TEXTJOIN(" ",TRUE,E405,F405)</f>
        <v>C256-EQ-Z-SP-00012_02 - Offshore Substation Substructure Technical Specification  §7.1.</v>
      </c>
    </row>
    <row r="406" spans="1:18" ht="25.9" hidden="1" thickBot="1" x14ac:dyDescent="0.5">
      <c r="A406" s="266"/>
      <c r="B406" s="275"/>
      <c r="C406" s="56">
        <v>2</v>
      </c>
      <c r="D406" s="56"/>
      <c r="E406" s="120"/>
      <c r="F406" s="43"/>
      <c r="G406" s="49"/>
      <c r="H406" s="49"/>
      <c r="I406" s="50"/>
      <c r="J406" s="182" t="s">
        <v>27</v>
      </c>
      <c r="K406" s="121" t="s">
        <v>276</v>
      </c>
      <c r="L406" s="121"/>
      <c r="M406" s="121"/>
      <c r="N406" s="55"/>
      <c r="O406" s="278"/>
    </row>
    <row r="407" spans="1:18" ht="51.4" hidden="1" thickBot="1" x14ac:dyDescent="0.5">
      <c r="A407" s="266"/>
      <c r="B407" s="275"/>
      <c r="C407" s="56">
        <v>3</v>
      </c>
      <c r="D407" s="56"/>
      <c r="E407" s="120"/>
      <c r="F407" s="43"/>
      <c r="G407" s="49"/>
      <c r="H407" s="49"/>
      <c r="I407" s="50"/>
      <c r="J407" s="182" t="s">
        <v>15</v>
      </c>
      <c r="K407" s="121"/>
      <c r="L407" s="183" t="s">
        <v>277</v>
      </c>
      <c r="M407" s="121"/>
      <c r="N407" s="55"/>
      <c r="O407" s="278"/>
    </row>
    <row r="408" spans="1:18" ht="14.65" hidden="1" thickBot="1" x14ac:dyDescent="0.5">
      <c r="A408" s="266"/>
      <c r="B408" s="275"/>
      <c r="C408" s="56">
        <f t="shared" ref="C408:C413" si="34">IF(K408&lt;&gt;"",C407+1,0)</f>
        <v>4</v>
      </c>
      <c r="D408" s="56"/>
      <c r="E408" s="120"/>
      <c r="F408" s="43"/>
      <c r="G408" s="49">
        <v>45237</v>
      </c>
      <c r="H408" s="49">
        <v>45237</v>
      </c>
      <c r="I408" s="50"/>
      <c r="J408" s="87" t="s">
        <v>27</v>
      </c>
      <c r="K408" s="121" t="s">
        <v>365</v>
      </c>
      <c r="L408" s="121"/>
      <c r="M408" s="121"/>
      <c r="N408" s="55"/>
      <c r="O408" s="278"/>
    </row>
    <row r="409" spans="1:18" ht="25.9" hidden="1" thickBot="1" x14ac:dyDescent="0.5">
      <c r="A409" s="266"/>
      <c r="B409" s="275"/>
      <c r="C409" s="56">
        <f t="shared" si="34"/>
        <v>5</v>
      </c>
      <c r="D409" s="56"/>
      <c r="E409" s="120"/>
      <c r="F409" s="43"/>
      <c r="G409" s="57">
        <v>45245</v>
      </c>
      <c r="H409" s="57">
        <v>45245</v>
      </c>
      <c r="I409" s="58"/>
      <c r="J409" s="59" t="s">
        <v>15</v>
      </c>
      <c r="K409" s="60" t="s">
        <v>366</v>
      </c>
      <c r="L409" s="60" t="s">
        <v>278</v>
      </c>
      <c r="M409" s="60" t="s">
        <v>233</v>
      </c>
      <c r="N409" s="55"/>
      <c r="O409" s="278"/>
    </row>
    <row r="410" spans="1:18" ht="25.9" hidden="1" thickBot="1" x14ac:dyDescent="0.5">
      <c r="A410" s="266"/>
      <c r="B410" s="275"/>
      <c r="C410" s="56">
        <v>6</v>
      </c>
      <c r="D410" s="56"/>
      <c r="E410" s="120"/>
      <c r="F410" s="43"/>
      <c r="G410" s="49">
        <v>45251</v>
      </c>
      <c r="H410" s="49">
        <v>45251</v>
      </c>
      <c r="I410" s="50"/>
      <c r="J410" s="51" t="s">
        <v>18</v>
      </c>
      <c r="K410" s="121" t="s">
        <v>279</v>
      </c>
      <c r="L410" s="121"/>
      <c r="M410" s="121"/>
      <c r="N410" s="55"/>
      <c r="O410" s="278"/>
    </row>
    <row r="411" spans="1:18" ht="14.65" hidden="1" thickBot="1" x14ac:dyDescent="0.5">
      <c r="A411" s="266"/>
      <c r="B411" s="275"/>
      <c r="C411" s="56">
        <f>IF(K411&lt;&gt;"",C410+1,0)</f>
        <v>0</v>
      </c>
      <c r="D411" s="56"/>
      <c r="E411" s="120"/>
      <c r="F411" s="43"/>
      <c r="G411" s="49"/>
      <c r="H411" s="49"/>
      <c r="I411" s="50"/>
      <c r="J411" s="51"/>
      <c r="K411" s="121"/>
      <c r="L411" s="121"/>
      <c r="M411" s="121"/>
      <c r="N411" s="55"/>
      <c r="O411" s="278"/>
    </row>
    <row r="412" spans="1:18" ht="14.65" hidden="1" thickBot="1" x14ac:dyDescent="0.5">
      <c r="A412" s="266"/>
      <c r="B412" s="275"/>
      <c r="C412" s="56">
        <f t="shared" si="34"/>
        <v>0</v>
      </c>
      <c r="D412" s="56"/>
      <c r="E412" s="120"/>
      <c r="F412" s="43"/>
      <c r="G412" s="49"/>
      <c r="H412" s="49"/>
      <c r="I412" s="50"/>
      <c r="J412" s="51"/>
      <c r="K412" s="121"/>
      <c r="L412" s="121"/>
      <c r="M412" s="121"/>
      <c r="N412" s="55"/>
      <c r="O412" s="278"/>
    </row>
    <row r="413" spans="1:18" ht="14.65" hidden="1" thickBot="1" x14ac:dyDescent="0.5">
      <c r="A413" s="267"/>
      <c r="B413" s="276"/>
      <c r="C413" s="56">
        <f t="shared" si="34"/>
        <v>0</v>
      </c>
      <c r="D413" s="254"/>
      <c r="E413" s="123"/>
      <c r="F413" s="63"/>
      <c r="G413" s="64"/>
      <c r="H413" s="64"/>
      <c r="I413" s="65"/>
      <c r="J413" s="66"/>
      <c r="K413" s="124"/>
      <c r="L413" s="124"/>
      <c r="M413" s="124"/>
      <c r="N413" s="70"/>
      <c r="O413" s="279"/>
    </row>
    <row r="414" spans="1:18" ht="370.9" thickBot="1" x14ac:dyDescent="0.5">
      <c r="A414" s="284" t="s">
        <v>13</v>
      </c>
      <c r="B414" s="268">
        <v>47</v>
      </c>
      <c r="C414" s="71">
        <f>IF(K414&lt;&gt;"",1,0)</f>
        <v>1</v>
      </c>
      <c r="D414" s="252"/>
      <c r="E414" s="299" t="s">
        <v>280</v>
      </c>
      <c r="F414" s="102"/>
      <c r="G414" s="7">
        <v>45226</v>
      </c>
      <c r="H414" s="7">
        <v>45226</v>
      </c>
      <c r="I414" s="184"/>
      <c r="J414" s="9" t="s">
        <v>15</v>
      </c>
      <c r="K414" s="185" t="s">
        <v>281</v>
      </c>
      <c r="L414" s="105" t="s">
        <v>282</v>
      </c>
      <c r="M414" s="106" t="s">
        <v>262</v>
      </c>
      <c r="N414" s="13"/>
      <c r="O414" s="280"/>
      <c r="P414" s="310" t="str">
        <f>K414</f>
        <v>It is indicated that the ESI SCADA can remotely activate the FiFi from the onshore control station. But according to DNVGL-ST-0145, activation/deactivation/inhibition actions in the FAS/FiFi can not be performed from the ESI SCADA, just monitoring/supervisory actions are allowed. More in detail:
According to “DNVGL-ST-0145, Chapter 6.7.1”, if shutdown actions are performed by the fire and gas detection system, the requirements of DNVGL-OS-D202 for the shutdown system apply to the fire and gas detection systems.
According to “DNVGL-OS-D202, chapter 2, section 2, paragraph 1.1.3”, whenever automatic or manual shutdown is required, the function shall be implemented in a safety system (e.g. FAS, FiFi) that is mutually independent of the control and alarm systems (e.g. ESI SCADA).
Please clarify</v>
      </c>
      <c r="Q414" s="310" t="str">
        <f>_xlfn.TEXTJOIN(CHAR(10),TRUE,J417,K417,J416,K416,L416,M416,J415,K415,J414,L414)</f>
        <v>Company 
1. Company have requirement for "Manual activation/deactivation/inhibition shall be possible from the ESI SCADA and CCR". Required sollution and certification needs to be further clarified early in detail phase.
2.Company prefere using a separate redundant logic solver for emergency shut down functions. 
Please provide cost impact.
Tenderer
1. For information: The Certification Company (Third Party) shall agree with this ESI SCADA and CCR function. This needs to be further clarified with Company prior to Contract Award.
2. Yes, the Tenderer confirms compliance (see "Qualification No. 18").
Effect on quoted price to be advised on Company response
Company 
1. Manual activation/deactivation/inhibition shall be possible from the ESI SCADA and CCR.
2. Emergency shutdown functions shall be implemented by use of logic solvers, ref "Offshore Substation Topside Technical Specification" C256-EQ-Z-SP-00009_03, chapter 7.1
Please confirm compliance and that there will be no effect on tenderers price
Tenderer
Tenderer notes Company response - Company will issue reply later Effect on quoted price to be advised on Company response</v>
      </c>
      <c r="R414" t="str">
        <f>_xlfn.TEXTJOIN(" ",TRUE,E414,F414)</f>
        <v>C274-RA-J-FD-01000 - Fire alarm and FiFi systems design, Chapter 5.2.2</v>
      </c>
    </row>
    <row r="415" spans="1:18" ht="64.150000000000006" hidden="1" thickBot="1" x14ac:dyDescent="0.5">
      <c r="A415" s="285"/>
      <c r="B415" s="269"/>
      <c r="C415" s="14">
        <f t="shared" ref="C415:C422" si="35">IF(K415&lt;&gt;"",C414+1,0)</f>
        <v>2</v>
      </c>
      <c r="D415" s="262"/>
      <c r="E415" s="300"/>
      <c r="F415" s="16"/>
      <c r="G415" s="186">
        <v>45237</v>
      </c>
      <c r="H415" s="186">
        <v>45237</v>
      </c>
      <c r="I415" s="18"/>
      <c r="J415" s="19" t="s">
        <v>18</v>
      </c>
      <c r="K415" s="75" t="s">
        <v>283</v>
      </c>
      <c r="L415" s="75"/>
      <c r="M415" s="75"/>
      <c r="N415" s="23"/>
      <c r="O415" s="281"/>
    </row>
    <row r="416" spans="1:18" ht="38.65" hidden="1" thickBot="1" x14ac:dyDescent="0.5">
      <c r="A416" s="285"/>
      <c r="B416" s="269"/>
      <c r="C416" s="14">
        <f t="shared" si="35"/>
        <v>3</v>
      </c>
      <c r="D416" s="262"/>
      <c r="E416" s="300"/>
      <c r="F416" s="16"/>
      <c r="G416" s="24">
        <v>45245</v>
      </c>
      <c r="H416" s="24">
        <v>45245</v>
      </c>
      <c r="I416" s="25"/>
      <c r="J416" s="26" t="s">
        <v>15</v>
      </c>
      <c r="K416" s="27" t="s">
        <v>284</v>
      </c>
      <c r="L416" s="27"/>
      <c r="M416" s="27" t="s">
        <v>262</v>
      </c>
      <c r="N416" s="23"/>
      <c r="O416" s="281"/>
    </row>
    <row r="417" spans="1:18" ht="76.900000000000006" hidden="1" thickBot="1" x14ac:dyDescent="0.5">
      <c r="A417" s="285"/>
      <c r="B417" s="269"/>
      <c r="C417" s="14">
        <f t="shared" si="35"/>
        <v>4</v>
      </c>
      <c r="D417" s="262"/>
      <c r="E417" s="300"/>
      <c r="F417" s="16"/>
      <c r="G417" s="17">
        <v>45251</v>
      </c>
      <c r="H417" s="17">
        <v>45251</v>
      </c>
      <c r="I417" s="18"/>
      <c r="J417" s="19" t="s">
        <v>18</v>
      </c>
      <c r="K417" s="75" t="s">
        <v>285</v>
      </c>
      <c r="L417" s="75"/>
      <c r="M417" s="75"/>
      <c r="N417" s="23"/>
      <c r="O417" s="281"/>
    </row>
    <row r="418" spans="1:18" ht="14.65" hidden="1" thickBot="1" x14ac:dyDescent="0.5">
      <c r="A418" s="285"/>
      <c r="B418" s="269"/>
      <c r="C418" s="14">
        <f t="shared" si="35"/>
        <v>0</v>
      </c>
      <c r="D418" s="255"/>
      <c r="E418" s="301"/>
      <c r="F418" s="16"/>
      <c r="G418" s="17"/>
      <c r="H418" s="17"/>
      <c r="I418" s="18"/>
      <c r="J418" s="19"/>
      <c r="K418" s="75"/>
      <c r="L418" s="75"/>
      <c r="M418" s="75"/>
      <c r="N418" s="23"/>
      <c r="O418" s="281"/>
    </row>
    <row r="419" spans="1:18" ht="14.65" hidden="1" thickBot="1" x14ac:dyDescent="0.5">
      <c r="A419" s="285"/>
      <c r="B419" s="269"/>
      <c r="C419" s="14">
        <f t="shared" si="35"/>
        <v>0</v>
      </c>
      <c r="D419" s="14"/>
      <c r="E419" s="107"/>
      <c r="F419" s="16"/>
      <c r="G419" s="17"/>
      <c r="H419" s="17"/>
      <c r="I419" s="18"/>
      <c r="J419" s="19"/>
      <c r="K419" s="75"/>
      <c r="L419" s="75"/>
      <c r="M419" s="75"/>
      <c r="N419" s="23"/>
      <c r="O419" s="281"/>
    </row>
    <row r="420" spans="1:18" ht="14.65" hidden="1" thickBot="1" x14ac:dyDescent="0.5">
      <c r="A420" s="285"/>
      <c r="B420" s="269"/>
      <c r="C420" s="14">
        <f t="shared" si="35"/>
        <v>0</v>
      </c>
      <c r="D420" s="14"/>
      <c r="E420" s="107"/>
      <c r="F420" s="16"/>
      <c r="G420" s="17"/>
      <c r="H420" s="17"/>
      <c r="I420" s="18"/>
      <c r="J420" s="19"/>
      <c r="K420" s="75"/>
      <c r="L420" s="75"/>
      <c r="M420" s="75"/>
      <c r="N420" s="23"/>
      <c r="O420" s="281"/>
    </row>
    <row r="421" spans="1:18" ht="14.65" hidden="1" thickBot="1" x14ac:dyDescent="0.5">
      <c r="A421" s="285"/>
      <c r="B421" s="269"/>
      <c r="C421" s="14">
        <f t="shared" si="35"/>
        <v>0</v>
      </c>
      <c r="D421" s="14"/>
      <c r="E421" s="107"/>
      <c r="F421" s="16"/>
      <c r="G421" s="17"/>
      <c r="H421" s="17"/>
      <c r="I421" s="18"/>
      <c r="J421" s="19"/>
      <c r="K421" s="75"/>
      <c r="L421" s="75"/>
      <c r="M421" s="75"/>
      <c r="N421" s="23"/>
      <c r="O421" s="281"/>
    </row>
    <row r="422" spans="1:18" ht="14.65" hidden="1" thickBot="1" x14ac:dyDescent="0.5">
      <c r="A422" s="286"/>
      <c r="B422" s="270"/>
      <c r="C422" s="14">
        <f t="shared" si="35"/>
        <v>0</v>
      </c>
      <c r="D422" s="219"/>
      <c r="E422" s="110"/>
      <c r="F422" s="33"/>
      <c r="G422" s="34"/>
      <c r="H422" s="34"/>
      <c r="I422" s="35"/>
      <c r="J422" s="36"/>
      <c r="K422" s="112"/>
      <c r="L422" s="112"/>
      <c r="M422" s="112"/>
      <c r="N422" s="40"/>
      <c r="O422" s="282"/>
    </row>
    <row r="423" spans="1:18" ht="271.14999999999998" thickBot="1" x14ac:dyDescent="0.5">
      <c r="A423" s="265" t="s">
        <v>13</v>
      </c>
      <c r="B423" s="274">
        <v>48</v>
      </c>
      <c r="C423" s="41">
        <v>1</v>
      </c>
      <c r="D423" s="253"/>
      <c r="E423" s="113" t="s">
        <v>286</v>
      </c>
      <c r="F423" s="114" t="s">
        <v>287</v>
      </c>
      <c r="G423" s="115"/>
      <c r="H423" s="115"/>
      <c r="I423" s="80"/>
      <c r="J423" s="117" t="s">
        <v>15</v>
      </c>
      <c r="K423" s="126" t="s">
        <v>288</v>
      </c>
      <c r="L423" s="119"/>
      <c r="M423" s="119"/>
      <c r="N423" s="83"/>
      <c r="O423" s="283"/>
      <c r="P423" s="310" t="str">
        <f>K423</f>
        <v>TENDERER CLARIFICATION - A set of telecom systems are listed in paragraph 5.1.1 of C274-RA-J-XI-01000-01_F02 - WIND FARMS Automation ESI SCADA Interface Topology, but other documents indicate in some areas contradicting information. We would like to get clarification and understand which of these systems are in scope and which are out of scope to make a complete offer. Kindly clarify for each of the systems the scope boundaries for the EPC contractor (see Annex 1).</v>
      </c>
      <c r="Q423" s="310" t="str">
        <f>_xlfn.TEXTJOIN(CHAR(10),TRUE,J426,K426,J425,K425,L425,M425,J424,K424,J423,L423)</f>
        <v>Company 
Noted.Tenderer to confirm complance with SoW  given under previous Company response on this subject and that it will be no cost impact 
Tenderer
TENDERER RESPONSE 27/10/23 - The Tenderer shall design and deliver a GA system, NAVAIDS system, ACS system and field equipment for CCTV. Interfacing from CCTV and ACS to the onshore systems shall be through interface cabinets provided by Tenderer. Delivery of the other systems mentioned in the list is excluded.
Company 
COMPANY RESPONSE - C274-RA-T-FD-01000_F03_R_Telecommunication Philosophy describes
Telecom SoW delivery.Summary is given here.1)Following Systems to be design and delivery by OSS Contractor:GA system,CCTV field equipment, NAVAID system, Access Control and Intruder system.2)Other system like CCTV central, Telephony, Meteorological, Telecom Managment, LAN and WAN,FO distribution,  WiFI, AIS , Radio and Dispatch shall be part of either Onshore Substation Contractor (ONS) or  Company delivery.3) For systems delivered under point 2) OSS contractor shall provide the space, power utility and installation.
Tenderer</v>
      </c>
      <c r="R423" t="str">
        <f>_xlfn.TEXTJOIN(" ",TRUE,E423,F423)</f>
        <v>3.1 Appendix A – Scope of Work-  Section 4.13.2: Optical junction boxes:</v>
      </c>
    </row>
    <row r="424" spans="1:18" ht="64.150000000000006" hidden="1" thickBot="1" x14ac:dyDescent="0.5">
      <c r="A424" s="266"/>
      <c r="B424" s="275"/>
      <c r="C424" s="56">
        <v>2</v>
      </c>
      <c r="D424" s="56"/>
      <c r="E424" s="120"/>
      <c r="F424" s="43"/>
      <c r="G424" s="49"/>
      <c r="H424" s="49"/>
      <c r="I424" s="50"/>
      <c r="J424" s="51" t="s">
        <v>18</v>
      </c>
      <c r="K424" s="121" t="s">
        <v>289</v>
      </c>
      <c r="L424" s="121"/>
      <c r="M424" s="121"/>
      <c r="N424" s="55"/>
      <c r="O424" s="278"/>
    </row>
    <row r="425" spans="1:18" ht="51.4" hidden="1" thickBot="1" x14ac:dyDescent="0.5">
      <c r="A425" s="266"/>
      <c r="B425" s="275"/>
      <c r="C425" s="56">
        <v>3</v>
      </c>
      <c r="D425" s="56"/>
      <c r="E425" s="120"/>
      <c r="F425" s="43"/>
      <c r="G425" s="49">
        <v>45226</v>
      </c>
      <c r="H425" s="49">
        <v>45226</v>
      </c>
      <c r="I425" s="49"/>
      <c r="J425" s="51" t="s">
        <v>15</v>
      </c>
      <c r="K425" s="121"/>
      <c r="L425" s="121" t="s">
        <v>290</v>
      </c>
      <c r="M425" s="121"/>
      <c r="N425" s="55"/>
      <c r="O425" s="278"/>
    </row>
    <row r="426" spans="1:18" ht="14.65" hidden="1" thickBot="1" x14ac:dyDescent="0.5">
      <c r="A426" s="266"/>
      <c r="B426" s="275"/>
      <c r="C426" s="56">
        <v>4</v>
      </c>
      <c r="D426" s="56"/>
      <c r="E426" s="120"/>
      <c r="F426" s="43"/>
      <c r="G426" s="49">
        <v>45237</v>
      </c>
      <c r="H426" s="49">
        <v>45237</v>
      </c>
      <c r="I426" s="50"/>
      <c r="J426" s="140" t="s">
        <v>18</v>
      </c>
      <c r="K426" s="121" t="s">
        <v>291</v>
      </c>
      <c r="L426" s="121"/>
      <c r="M426" s="121"/>
      <c r="N426" s="55"/>
      <c r="O426" s="278"/>
    </row>
    <row r="427" spans="1:18" ht="25.9" hidden="1" thickBot="1" x14ac:dyDescent="0.5">
      <c r="A427" s="266"/>
      <c r="B427" s="275"/>
      <c r="C427" s="56">
        <f>IF(K427&lt;&gt;"",C426+1,0)</f>
        <v>5</v>
      </c>
      <c r="D427" s="56"/>
      <c r="E427" s="120"/>
      <c r="F427" s="43"/>
      <c r="G427" s="57">
        <v>45245</v>
      </c>
      <c r="H427" s="57">
        <v>45245</v>
      </c>
      <c r="I427" s="58"/>
      <c r="J427" s="59" t="s">
        <v>15</v>
      </c>
      <c r="K427" s="60" t="s">
        <v>292</v>
      </c>
      <c r="L427" s="60" t="s">
        <v>293</v>
      </c>
      <c r="M427" s="121"/>
      <c r="N427" s="55"/>
      <c r="O427" s="278"/>
    </row>
    <row r="428" spans="1:18" ht="14.65" hidden="1" thickBot="1" x14ac:dyDescent="0.5">
      <c r="A428" s="266"/>
      <c r="B428" s="275"/>
      <c r="C428" s="56">
        <f>IF(K428&lt;&gt;"",C427+1,0)</f>
        <v>0</v>
      </c>
      <c r="D428" s="56"/>
      <c r="E428" s="120"/>
      <c r="F428" s="43"/>
      <c r="G428" s="49"/>
      <c r="H428" s="49"/>
      <c r="I428" s="50"/>
      <c r="J428" s="51"/>
      <c r="K428" s="121"/>
      <c r="L428" s="121"/>
      <c r="M428" s="121"/>
      <c r="N428" s="55"/>
      <c r="O428" s="278"/>
    </row>
    <row r="429" spans="1:18" ht="14.65" hidden="1" thickBot="1" x14ac:dyDescent="0.5">
      <c r="A429" s="266"/>
      <c r="B429" s="275"/>
      <c r="C429" s="56">
        <f>IF(K429&lt;&gt;"",C428+1,0)</f>
        <v>0</v>
      </c>
      <c r="D429" s="56"/>
      <c r="E429" s="120"/>
      <c r="F429" s="43"/>
      <c r="G429" s="49"/>
      <c r="H429" s="49"/>
      <c r="I429" s="50"/>
      <c r="J429" s="51"/>
      <c r="K429" s="121"/>
      <c r="L429" s="121"/>
      <c r="M429" s="121"/>
      <c r="N429" s="55"/>
      <c r="O429" s="278"/>
    </row>
    <row r="430" spans="1:18" ht="14.65" hidden="1" thickBot="1" x14ac:dyDescent="0.5">
      <c r="A430" s="266"/>
      <c r="B430" s="275"/>
      <c r="C430" s="56">
        <f>IF(K430&lt;&gt;"",C429+1,0)</f>
        <v>0</v>
      </c>
      <c r="D430" s="56"/>
      <c r="E430" s="120"/>
      <c r="F430" s="43"/>
      <c r="G430" s="49"/>
      <c r="H430" s="49"/>
      <c r="I430" s="50"/>
      <c r="J430" s="51"/>
      <c r="K430" s="121"/>
      <c r="L430" s="121"/>
      <c r="M430" s="121"/>
      <c r="N430" s="55"/>
      <c r="O430" s="278"/>
    </row>
    <row r="431" spans="1:18" ht="14.65" hidden="1" thickBot="1" x14ac:dyDescent="0.5">
      <c r="A431" s="267"/>
      <c r="B431" s="276"/>
      <c r="C431" s="56">
        <f>IF(K431&lt;&gt;"",C430+1,0)</f>
        <v>0</v>
      </c>
      <c r="D431" s="254"/>
      <c r="E431" s="123"/>
      <c r="F431" s="63"/>
      <c r="G431" s="64"/>
      <c r="H431" s="64"/>
      <c r="I431" s="65"/>
      <c r="J431" s="66"/>
      <c r="K431" s="124"/>
      <c r="L431" s="124"/>
      <c r="M431" s="124"/>
      <c r="N431" s="70"/>
      <c r="O431" s="279"/>
    </row>
    <row r="432" spans="1:18" ht="142.9" thickBot="1" x14ac:dyDescent="0.5">
      <c r="A432" s="284" t="s">
        <v>13</v>
      </c>
      <c r="B432" s="268">
        <v>49</v>
      </c>
      <c r="C432" s="71">
        <v>1</v>
      </c>
      <c r="D432" s="71"/>
      <c r="E432" s="187" t="s">
        <v>294</v>
      </c>
      <c r="F432" s="187" t="s">
        <v>295</v>
      </c>
      <c r="G432" s="188">
        <v>45226</v>
      </c>
      <c r="H432" s="188">
        <v>45226</v>
      </c>
      <c r="I432" s="189"/>
      <c r="J432" s="190" t="s">
        <v>15</v>
      </c>
      <c r="K432" s="105" t="s">
        <v>296</v>
      </c>
      <c r="L432" s="191" t="s">
        <v>297</v>
      </c>
      <c r="M432" s="106" t="s">
        <v>48</v>
      </c>
      <c r="N432" s="13"/>
      <c r="O432" s="280"/>
      <c r="P432" s="310" t="str">
        <f>K432</f>
        <v xml:space="preserve">The FEED MTO does not include quantities for surge arresters and its boxes.
</v>
      </c>
      <c r="Q432" s="310" t="str">
        <f>_xlfn.TEXTJOIN(CHAR(10),TRUE,J435,K435,J434,K434,L434,M434,J433,K433,J432,L432)</f>
        <v>Company
The final agreement contract wording will be updated
Tenderer
Included no cost impact
No cost impact
Company
Subject to detail design engineering by Contractor. Please confirm that this will be included in the Contract and that it will be no cost impact  
Tenderer
We kindly ask Company to confirm quantity and requirements</v>
      </c>
      <c r="R432" t="str">
        <f>_xlfn.TEXTJOIN(" ",TRUE,E432,F432)</f>
        <v>C274-RA-E-LA-01000_Bulk MTO Chapter 13.0</v>
      </c>
    </row>
    <row r="433" spans="1:18" ht="14.65" hidden="1" thickBot="1" x14ac:dyDescent="0.5">
      <c r="A433" s="285"/>
      <c r="B433" s="269"/>
      <c r="C433" s="14">
        <v>2</v>
      </c>
      <c r="D433" s="14"/>
      <c r="E433" s="107"/>
      <c r="F433" s="16"/>
      <c r="G433" s="17">
        <v>45237</v>
      </c>
      <c r="H433" s="17">
        <v>45237</v>
      </c>
      <c r="I433" s="18"/>
      <c r="J433" s="19" t="s">
        <v>27</v>
      </c>
      <c r="K433" s="75" t="s">
        <v>298</v>
      </c>
      <c r="L433" s="75"/>
      <c r="M433" s="75"/>
      <c r="N433" s="23"/>
      <c r="O433" s="281"/>
    </row>
    <row r="434" spans="1:18" ht="14.65" hidden="1" thickBot="1" x14ac:dyDescent="0.5">
      <c r="A434" s="285"/>
      <c r="B434" s="269"/>
      <c r="C434" s="14">
        <f t="shared" ref="C434:C440" si="36">IF(K434&lt;&gt;"",C433+1,0)</f>
        <v>3</v>
      </c>
      <c r="D434" s="14"/>
      <c r="E434" s="107"/>
      <c r="F434" s="16"/>
      <c r="G434" s="24">
        <v>45245</v>
      </c>
      <c r="H434" s="24">
        <v>45245</v>
      </c>
      <c r="I434" s="25"/>
      <c r="J434" s="26" t="s">
        <v>15</v>
      </c>
      <c r="K434" s="27" t="s">
        <v>299</v>
      </c>
      <c r="L434" s="27"/>
      <c r="M434" s="27" t="s">
        <v>300</v>
      </c>
      <c r="N434" s="23"/>
      <c r="O434" s="281"/>
    </row>
    <row r="435" spans="1:18" ht="14.65" hidden="1" thickBot="1" x14ac:dyDescent="0.5">
      <c r="A435" s="285"/>
      <c r="B435" s="269"/>
      <c r="C435" s="14">
        <f t="shared" si="36"/>
        <v>4</v>
      </c>
      <c r="D435" s="14"/>
      <c r="E435" s="107"/>
      <c r="F435" s="16"/>
      <c r="G435" s="17">
        <v>45251</v>
      </c>
      <c r="H435" s="17">
        <v>45251</v>
      </c>
      <c r="I435" s="18"/>
      <c r="J435" s="19" t="s">
        <v>27</v>
      </c>
      <c r="K435" s="75" t="s">
        <v>301</v>
      </c>
      <c r="L435" s="75"/>
      <c r="M435" s="75"/>
      <c r="N435" s="23"/>
      <c r="O435" s="281"/>
    </row>
    <row r="436" spans="1:18" ht="14.65" hidden="1" thickBot="1" x14ac:dyDescent="0.5">
      <c r="A436" s="285"/>
      <c r="B436" s="269"/>
      <c r="C436" s="14">
        <f t="shared" si="36"/>
        <v>0</v>
      </c>
      <c r="D436" s="14"/>
      <c r="E436" s="107"/>
      <c r="F436" s="16"/>
      <c r="G436" s="17"/>
      <c r="H436" s="17"/>
      <c r="I436" s="18"/>
      <c r="J436" s="19"/>
      <c r="K436" s="75"/>
      <c r="L436" s="75"/>
      <c r="M436" s="75"/>
      <c r="N436" s="23"/>
      <c r="O436" s="281"/>
    </row>
    <row r="437" spans="1:18" ht="14.65" hidden="1" thickBot="1" x14ac:dyDescent="0.5">
      <c r="A437" s="285"/>
      <c r="B437" s="269"/>
      <c r="C437" s="14">
        <f t="shared" si="36"/>
        <v>0</v>
      </c>
      <c r="D437" s="14"/>
      <c r="E437" s="107"/>
      <c r="F437" s="16"/>
      <c r="G437" s="17"/>
      <c r="H437" s="17"/>
      <c r="I437" s="18"/>
      <c r="J437" s="19"/>
      <c r="K437" s="75"/>
      <c r="L437" s="75"/>
      <c r="M437" s="75"/>
      <c r="N437" s="23"/>
      <c r="O437" s="281"/>
    </row>
    <row r="438" spans="1:18" ht="14.65" hidden="1" thickBot="1" x14ac:dyDescent="0.5">
      <c r="A438" s="285"/>
      <c r="B438" s="269"/>
      <c r="C438" s="14">
        <f t="shared" si="36"/>
        <v>0</v>
      </c>
      <c r="D438" s="14"/>
      <c r="E438" s="107"/>
      <c r="F438" s="16"/>
      <c r="G438" s="17"/>
      <c r="H438" s="17"/>
      <c r="I438" s="18"/>
      <c r="J438" s="19"/>
      <c r="K438" s="75"/>
      <c r="L438" s="75"/>
      <c r="M438" s="75"/>
      <c r="N438" s="23"/>
      <c r="O438" s="281"/>
    </row>
    <row r="439" spans="1:18" ht="14.65" hidden="1" thickBot="1" x14ac:dyDescent="0.5">
      <c r="A439" s="285"/>
      <c r="B439" s="269"/>
      <c r="C439" s="14">
        <f t="shared" si="36"/>
        <v>0</v>
      </c>
      <c r="D439" s="14"/>
      <c r="E439" s="107"/>
      <c r="F439" s="16"/>
      <c r="G439" s="17"/>
      <c r="H439" s="17"/>
      <c r="I439" s="18"/>
      <c r="J439" s="19"/>
      <c r="K439" s="75"/>
      <c r="L439" s="75"/>
      <c r="M439" s="75"/>
      <c r="N439" s="23"/>
      <c r="O439" s="281"/>
    </row>
    <row r="440" spans="1:18" ht="14.65" hidden="1" thickBot="1" x14ac:dyDescent="0.5">
      <c r="A440" s="286"/>
      <c r="B440" s="270"/>
      <c r="C440" s="14">
        <f t="shared" si="36"/>
        <v>0</v>
      </c>
      <c r="D440" s="219"/>
      <c r="E440" s="110"/>
      <c r="F440" s="33"/>
      <c r="G440" s="34"/>
      <c r="H440" s="34"/>
      <c r="I440" s="35"/>
      <c r="J440" s="36"/>
      <c r="K440" s="112"/>
      <c r="L440" s="112"/>
      <c r="M440" s="112"/>
      <c r="N440" s="40"/>
      <c r="O440" s="282"/>
    </row>
    <row r="441" spans="1:18" ht="128.65" thickBot="1" x14ac:dyDescent="0.5">
      <c r="A441" s="265" t="s">
        <v>13</v>
      </c>
      <c r="B441" s="274">
        <v>50</v>
      </c>
      <c r="C441" s="41">
        <f>IF(K441&lt;&gt;"",1,0)</f>
        <v>1</v>
      </c>
      <c r="D441" s="41"/>
      <c r="E441" s="192" t="s">
        <v>294</v>
      </c>
      <c r="F441" s="192" t="s">
        <v>302</v>
      </c>
      <c r="G441" s="193">
        <v>45226</v>
      </c>
      <c r="H441" s="193">
        <v>45226</v>
      </c>
      <c r="I441" s="194"/>
      <c r="J441" s="195" t="s">
        <v>15</v>
      </c>
      <c r="K441" s="75" t="s">
        <v>303</v>
      </c>
      <c r="L441" s="166" t="s">
        <v>304</v>
      </c>
      <c r="M441" s="119"/>
      <c r="N441" s="83"/>
      <c r="O441" s="296"/>
      <c r="P441" s="310" t="str">
        <f>K441</f>
        <v>The MTO indicates XLPE cable insulation.</v>
      </c>
      <c r="Q441" s="310" t="str">
        <f>_xlfn.TEXTJOIN(CHAR(10),TRUE,J444,K444,J443,K443,L443,M443,J442,K442,J441,L441)</f>
        <v>Tenderer
All types of LV cables (power, control, fire retardant, fire resistant) with EPR insulation are installed in all LV systems: UPS, DG, F&amp;G, NavAids, etc.
Company
Please identify where EPR cable meant to be used in the LV system?
Tenderer
Some LV cable suppliers offer EPR cable insulation because currently this is the most common practice for this type of installation. We kindly ask if XLPE is mandatory. EPR type cable insulation is the basis of our pricing.</v>
      </c>
      <c r="R441" t="str">
        <f>_xlfn.TEXTJOIN(" ",TRUE,E441,F441)</f>
        <v>C274-RA-E-LA-01000_Bulk MTO Chapter 9.0</v>
      </c>
    </row>
    <row r="442" spans="1:18" ht="14.65" hidden="1" thickBot="1" x14ac:dyDescent="0.5">
      <c r="A442" s="266"/>
      <c r="B442" s="275"/>
      <c r="C442" s="56">
        <f t="shared" ref="C442:C449" si="37">IF(K442&lt;&gt;"",C441+1,0)</f>
        <v>2</v>
      </c>
      <c r="D442" s="56"/>
      <c r="E442" s="120"/>
      <c r="F442" s="43"/>
      <c r="G442" s="49">
        <v>45237</v>
      </c>
      <c r="H442" s="49">
        <v>45237</v>
      </c>
      <c r="I442" s="50"/>
      <c r="J442" s="51" t="s">
        <v>27</v>
      </c>
      <c r="K442" s="121" t="s">
        <v>305</v>
      </c>
      <c r="L442" s="121"/>
      <c r="M442" s="121"/>
      <c r="N442" s="55"/>
      <c r="O442" s="297"/>
    </row>
    <row r="443" spans="1:18" ht="25.9" hidden="1" thickBot="1" x14ac:dyDescent="0.5">
      <c r="A443" s="266"/>
      <c r="B443" s="275"/>
      <c r="C443" s="56">
        <f t="shared" si="37"/>
        <v>3</v>
      </c>
      <c r="D443" s="56"/>
      <c r="E443" s="120"/>
      <c r="F443" s="43"/>
      <c r="G443" s="57">
        <v>45245</v>
      </c>
      <c r="H443" s="57">
        <v>45245</v>
      </c>
      <c r="I443" s="58"/>
      <c r="J443" s="59" t="s">
        <v>15</v>
      </c>
      <c r="K443" s="60" t="s">
        <v>306</v>
      </c>
      <c r="L443" s="60"/>
      <c r="M443" s="121"/>
      <c r="N443" s="55"/>
      <c r="O443" s="297"/>
    </row>
    <row r="444" spans="1:18" ht="14.65" hidden="1" thickBot="1" x14ac:dyDescent="0.5">
      <c r="A444" s="266"/>
      <c r="B444" s="275"/>
      <c r="C444" s="56">
        <f t="shared" si="37"/>
        <v>0</v>
      </c>
      <c r="D444" s="56"/>
      <c r="E444" s="120"/>
      <c r="F444" s="43"/>
      <c r="G444" s="49"/>
      <c r="H444" s="49"/>
      <c r="I444" s="50"/>
      <c r="J444" s="51"/>
      <c r="K444" s="121"/>
      <c r="L444" s="121"/>
      <c r="M444" s="121"/>
      <c r="N444" s="55"/>
      <c r="O444" s="297"/>
    </row>
    <row r="445" spans="1:18" ht="14.65" hidden="1" thickBot="1" x14ac:dyDescent="0.5">
      <c r="A445" s="266"/>
      <c r="B445" s="275"/>
      <c r="C445" s="56">
        <f t="shared" si="37"/>
        <v>0</v>
      </c>
      <c r="D445" s="56"/>
      <c r="E445" s="120"/>
      <c r="F445" s="43"/>
      <c r="G445" s="49"/>
      <c r="H445" s="49"/>
      <c r="I445" s="50"/>
      <c r="J445" s="51"/>
      <c r="K445" s="121"/>
      <c r="L445" s="121"/>
      <c r="M445" s="54"/>
      <c r="N445" s="55"/>
      <c r="O445" s="297"/>
    </row>
    <row r="446" spans="1:18" ht="14.65" hidden="1" thickBot="1" x14ac:dyDescent="0.5">
      <c r="A446" s="266"/>
      <c r="B446" s="275"/>
      <c r="C446" s="56">
        <f t="shared" si="37"/>
        <v>0</v>
      </c>
      <c r="D446" s="56"/>
      <c r="E446" s="120"/>
      <c r="F446" s="43"/>
      <c r="G446" s="49"/>
      <c r="H446" s="49"/>
      <c r="I446" s="50"/>
      <c r="J446" s="51"/>
      <c r="K446" s="121"/>
      <c r="L446" s="121"/>
      <c r="M446" s="54"/>
      <c r="N446" s="55"/>
      <c r="O446" s="297"/>
    </row>
    <row r="447" spans="1:18" ht="14.65" hidden="1" thickBot="1" x14ac:dyDescent="0.5">
      <c r="A447" s="266"/>
      <c r="B447" s="275"/>
      <c r="C447" s="56">
        <f t="shared" si="37"/>
        <v>0</v>
      </c>
      <c r="D447" s="56"/>
      <c r="E447" s="120"/>
      <c r="F447" s="43"/>
      <c r="G447" s="49"/>
      <c r="H447" s="49"/>
      <c r="I447" s="50"/>
      <c r="J447" s="51"/>
      <c r="K447" s="121"/>
      <c r="L447" s="121"/>
      <c r="M447" s="54"/>
      <c r="N447" s="55"/>
      <c r="O447" s="297"/>
    </row>
    <row r="448" spans="1:18" ht="14.65" hidden="1" thickBot="1" x14ac:dyDescent="0.5">
      <c r="A448" s="266"/>
      <c r="B448" s="275"/>
      <c r="C448" s="56">
        <f t="shared" si="37"/>
        <v>0</v>
      </c>
      <c r="D448" s="56"/>
      <c r="E448" s="120"/>
      <c r="F448" s="43"/>
      <c r="G448" s="49"/>
      <c r="H448" s="49"/>
      <c r="I448" s="50"/>
      <c r="J448" s="51"/>
      <c r="K448" s="121"/>
      <c r="L448" s="121"/>
      <c r="M448" s="54"/>
      <c r="N448" s="55"/>
      <c r="O448" s="297"/>
    </row>
    <row r="449" spans="1:18" ht="14.65" hidden="1" thickBot="1" x14ac:dyDescent="0.5">
      <c r="A449" s="267"/>
      <c r="B449" s="276"/>
      <c r="C449" s="56">
        <f t="shared" si="37"/>
        <v>0</v>
      </c>
      <c r="D449" s="254"/>
      <c r="E449" s="123"/>
      <c r="F449" s="63"/>
      <c r="G449" s="64"/>
      <c r="H449" s="64"/>
      <c r="I449" s="65"/>
      <c r="J449" s="66"/>
      <c r="K449" s="124"/>
      <c r="L449" s="124"/>
      <c r="M449" s="69"/>
      <c r="N449" s="70"/>
      <c r="O449" s="298"/>
    </row>
    <row r="450" spans="1:18" ht="128.65" thickBot="1" x14ac:dyDescent="0.5">
      <c r="A450" s="284" t="s">
        <v>13</v>
      </c>
      <c r="B450" s="268">
        <v>51</v>
      </c>
      <c r="C450" s="71">
        <v>1</v>
      </c>
      <c r="D450" s="71"/>
      <c r="E450" s="187" t="s">
        <v>294</v>
      </c>
      <c r="F450" s="187" t="s">
        <v>302</v>
      </c>
      <c r="G450" s="188">
        <v>45226</v>
      </c>
      <c r="H450" s="188">
        <v>45226</v>
      </c>
      <c r="I450" s="196"/>
      <c r="J450" s="197" t="s">
        <v>15</v>
      </c>
      <c r="K450" s="75" t="s">
        <v>307</v>
      </c>
      <c r="L450" s="153" t="s">
        <v>308</v>
      </c>
      <c r="M450" s="12"/>
      <c r="N450" s="13"/>
      <c r="O450" s="280"/>
      <c r="P450" s="310" t="str">
        <f>K450</f>
        <v>The MTO indicates cable class 2 when cable cross section is less or equal 35mm2, and cable class 5 when cable cross section is bigger than 35mm2.</v>
      </c>
      <c r="Q450" s="310" t="str">
        <f>_xlfn.TEXTJOIN(CHAR(10),TRUE,J453,K453,J452,K452,L452,M452,J451,K451,J450,L450)</f>
        <v>Tenderer
Noted. Tenderer position remains unchanged.
Subject to Company response
Company
Company to revert later
Tenderer
A number of suppliers have indicated they are unable to meet this requirement. We kindly ask if this requirement is mandatory ? We have currently not taken this into account in our pricing.</v>
      </c>
      <c r="R450" t="str">
        <f>_xlfn.TEXTJOIN(" ",TRUE,E450,F450)</f>
        <v>C274-RA-E-LA-01000_Bulk MTO Chapter 9.0</v>
      </c>
    </row>
    <row r="451" spans="1:18" ht="14.65" hidden="1" thickBot="1" x14ac:dyDescent="0.5">
      <c r="A451" s="285"/>
      <c r="B451" s="269"/>
      <c r="C451" s="14">
        <v>2</v>
      </c>
      <c r="D451" s="14"/>
      <c r="E451" s="107"/>
      <c r="F451" s="16"/>
      <c r="G451" s="17">
        <v>45237</v>
      </c>
      <c r="H451" s="17">
        <v>45237</v>
      </c>
      <c r="I451" s="18"/>
      <c r="J451" s="19" t="s">
        <v>27</v>
      </c>
      <c r="K451" s="75" t="s">
        <v>41</v>
      </c>
      <c r="L451" s="75"/>
      <c r="M451" s="22"/>
      <c r="N451" s="23"/>
      <c r="O451" s="281"/>
    </row>
    <row r="452" spans="1:18" ht="14.65" hidden="1" thickBot="1" x14ac:dyDescent="0.5">
      <c r="A452" s="285"/>
      <c r="B452" s="269"/>
      <c r="C452" s="14">
        <f>IF(K452&lt;&gt;"",C451+1,0)</f>
        <v>3</v>
      </c>
      <c r="D452" s="14"/>
      <c r="E452" s="107"/>
      <c r="F452" s="16"/>
      <c r="G452" s="24">
        <v>45245</v>
      </c>
      <c r="H452" s="24">
        <v>45245</v>
      </c>
      <c r="I452" s="25"/>
      <c r="J452" s="26" t="s">
        <v>15</v>
      </c>
      <c r="K452" s="27" t="s">
        <v>64</v>
      </c>
      <c r="L452" s="75"/>
      <c r="M452" s="77" t="s">
        <v>233</v>
      </c>
      <c r="N452" s="23"/>
      <c r="O452" s="281"/>
    </row>
    <row r="453" spans="1:18" ht="14.65" hidden="1" thickBot="1" x14ac:dyDescent="0.5">
      <c r="A453" s="285"/>
      <c r="B453" s="269"/>
      <c r="C453" s="14">
        <f>IF(K453&lt;&gt;"",C452+1,0)</f>
        <v>0</v>
      </c>
      <c r="D453" s="14"/>
      <c r="E453" s="107"/>
      <c r="F453" s="16"/>
      <c r="G453" s="17"/>
      <c r="H453" s="17"/>
      <c r="I453" s="18"/>
      <c r="J453" s="19"/>
      <c r="K453" s="75"/>
      <c r="L453" s="75"/>
      <c r="M453" s="22"/>
      <c r="N453" s="23"/>
      <c r="O453" s="281"/>
    </row>
    <row r="454" spans="1:18" ht="14.65" hidden="1" thickBot="1" x14ac:dyDescent="0.5">
      <c r="A454" s="285"/>
      <c r="B454" s="269"/>
      <c r="C454" s="14">
        <f t="shared" ref="C454:C458" si="38">IF(K454&lt;&gt;"",C453+1,0)</f>
        <v>0</v>
      </c>
      <c r="D454" s="14"/>
      <c r="E454" s="107"/>
      <c r="F454" s="16"/>
      <c r="G454" s="17"/>
      <c r="H454" s="17"/>
      <c r="I454" s="18"/>
      <c r="J454" s="19"/>
      <c r="K454" s="75"/>
      <c r="L454" s="75"/>
      <c r="M454" s="22"/>
      <c r="N454" s="23"/>
      <c r="O454" s="281"/>
    </row>
    <row r="455" spans="1:18" ht="14.65" hidden="1" thickBot="1" x14ac:dyDescent="0.5">
      <c r="A455" s="285"/>
      <c r="B455" s="269"/>
      <c r="C455" s="14">
        <f t="shared" si="38"/>
        <v>0</v>
      </c>
      <c r="D455" s="14"/>
      <c r="E455" s="107"/>
      <c r="F455" s="16"/>
      <c r="G455" s="17"/>
      <c r="H455" s="17"/>
      <c r="I455" s="18"/>
      <c r="J455" s="19"/>
      <c r="K455" s="75"/>
      <c r="L455" s="75"/>
      <c r="M455" s="22"/>
      <c r="N455" s="23"/>
      <c r="O455" s="281"/>
    </row>
    <row r="456" spans="1:18" ht="14.65" hidden="1" thickBot="1" x14ac:dyDescent="0.5">
      <c r="A456" s="285"/>
      <c r="B456" s="269"/>
      <c r="C456" s="14">
        <f t="shared" si="38"/>
        <v>0</v>
      </c>
      <c r="D456" s="14"/>
      <c r="E456" s="107"/>
      <c r="F456" s="16"/>
      <c r="G456" s="17"/>
      <c r="H456" s="17"/>
      <c r="I456" s="18"/>
      <c r="J456" s="19"/>
      <c r="K456" s="75"/>
      <c r="L456" s="75"/>
      <c r="M456" s="22"/>
      <c r="N456" s="23"/>
      <c r="O456" s="281"/>
    </row>
    <row r="457" spans="1:18" ht="14.65" hidden="1" thickBot="1" x14ac:dyDescent="0.5">
      <c r="A457" s="285"/>
      <c r="B457" s="269"/>
      <c r="C457" s="14">
        <f t="shared" si="38"/>
        <v>0</v>
      </c>
      <c r="D457" s="14"/>
      <c r="E457" s="107"/>
      <c r="F457" s="16"/>
      <c r="G457" s="17"/>
      <c r="H457" s="17"/>
      <c r="I457" s="18"/>
      <c r="J457" s="19"/>
      <c r="K457" s="75"/>
      <c r="L457" s="75"/>
      <c r="M457" s="22"/>
      <c r="N457" s="23"/>
      <c r="O457" s="281"/>
    </row>
    <row r="458" spans="1:18" ht="14.65" hidden="1" thickBot="1" x14ac:dyDescent="0.5">
      <c r="A458" s="286"/>
      <c r="B458" s="270"/>
      <c r="C458" s="14">
        <f t="shared" si="38"/>
        <v>0</v>
      </c>
      <c r="D458" s="219"/>
      <c r="E458" s="110"/>
      <c r="F458" s="33"/>
      <c r="G458" s="34"/>
      <c r="H458" s="34"/>
      <c r="I458" s="35"/>
      <c r="J458" s="36"/>
      <c r="K458" s="112"/>
      <c r="L458" s="112"/>
      <c r="M458" s="39"/>
      <c r="N458" s="40"/>
      <c r="O458" s="282"/>
    </row>
    <row r="459" spans="1:18" ht="142.9" thickBot="1" x14ac:dyDescent="0.5">
      <c r="A459" s="265" t="s">
        <v>13</v>
      </c>
      <c r="B459" s="274">
        <v>52</v>
      </c>
      <c r="C459" s="41">
        <v>1</v>
      </c>
      <c r="D459" s="41"/>
      <c r="E459" s="192" t="s">
        <v>294</v>
      </c>
      <c r="F459" s="192" t="s">
        <v>309</v>
      </c>
      <c r="G459" s="193">
        <v>45226</v>
      </c>
      <c r="H459" s="193">
        <v>45226</v>
      </c>
      <c r="I459" s="194"/>
      <c r="J459" s="195" t="s">
        <v>15</v>
      </c>
      <c r="K459" s="75" t="s">
        <v>310</v>
      </c>
      <c r="L459" s="166" t="s">
        <v>311</v>
      </c>
      <c r="M459" s="119" t="s">
        <v>48</v>
      </c>
      <c r="N459" s="83"/>
      <c r="O459" s="283"/>
      <c r="P459" s="310" t="str">
        <f>K459</f>
        <v>The MTO indicates that the HVAC switchboards P-82EL002A&amp;B shall be form 4b.</v>
      </c>
      <c r="Q459" s="310" t="str">
        <f>_xlfn.TEXTJOIN(CHAR(10),TRUE,J462,K462,J461,K461,L461,M461,J460,K460,J459,L459)</f>
        <v>Tenderer
Noted. Tenderer position remains unchanged.
Subject to Company response
Company
Company to revert later
Tenderer
A number of switchboard suppliers have indicated they are unable to offer form 4b because this is not usual practice in HVAC switchboards. 4b boards area also larger and more expensive. The switchboard suppliers are offering form 2a or 2b. This is the basis of our pricing.</v>
      </c>
      <c r="R459" t="str">
        <f>_xlfn.TEXTJOIN(" ",TRUE,E459,F459)</f>
        <v>C274-RA-E-LA-01000_Bulk MTO Chapter 4.3</v>
      </c>
    </row>
    <row r="460" spans="1:18" ht="14.65" hidden="1" thickBot="1" x14ac:dyDescent="0.5">
      <c r="A460" s="266"/>
      <c r="B460" s="275"/>
      <c r="C460" s="56">
        <v>2</v>
      </c>
      <c r="D460" s="56"/>
      <c r="E460" s="120"/>
      <c r="F460" s="43"/>
      <c r="G460" s="49">
        <v>45237</v>
      </c>
      <c r="H460" s="49">
        <v>45237</v>
      </c>
      <c r="I460" s="50"/>
      <c r="J460" s="51" t="s">
        <v>27</v>
      </c>
      <c r="K460" s="121" t="s">
        <v>41</v>
      </c>
      <c r="L460" s="121"/>
      <c r="M460" s="54"/>
      <c r="N460" s="55"/>
      <c r="O460" s="278"/>
    </row>
    <row r="461" spans="1:18" ht="25.9" hidden="1" thickBot="1" x14ac:dyDescent="0.5">
      <c r="A461" s="266"/>
      <c r="B461" s="275"/>
      <c r="C461" s="56">
        <f t="shared" ref="C461:C467" si="39">IF(K461&lt;&gt;"",C460+1,0)</f>
        <v>3</v>
      </c>
      <c r="D461" s="56"/>
      <c r="E461" s="120"/>
      <c r="F461" s="43"/>
      <c r="G461" s="57">
        <v>45245</v>
      </c>
      <c r="H461" s="57">
        <v>45245</v>
      </c>
      <c r="I461" s="58"/>
      <c r="J461" s="59" t="s">
        <v>15</v>
      </c>
      <c r="K461" s="60" t="s">
        <v>64</v>
      </c>
      <c r="L461" s="121"/>
      <c r="M461" s="60" t="s">
        <v>233</v>
      </c>
      <c r="N461" s="55"/>
      <c r="O461" s="278"/>
    </row>
    <row r="462" spans="1:18" ht="14.65" hidden="1" thickBot="1" x14ac:dyDescent="0.5">
      <c r="A462" s="266"/>
      <c r="B462" s="275"/>
      <c r="C462" s="56">
        <f t="shared" si="39"/>
        <v>0</v>
      </c>
      <c r="D462" s="56"/>
      <c r="E462" s="120"/>
      <c r="F462" s="43"/>
      <c r="G462" s="49"/>
      <c r="H462" s="49"/>
      <c r="I462" s="50"/>
      <c r="J462" s="51"/>
      <c r="K462" s="121"/>
      <c r="L462" s="121"/>
      <c r="M462" s="54"/>
      <c r="N462" s="55"/>
      <c r="O462" s="278"/>
    </row>
    <row r="463" spans="1:18" ht="14.65" hidden="1" thickBot="1" x14ac:dyDescent="0.5">
      <c r="A463" s="266"/>
      <c r="B463" s="275"/>
      <c r="C463" s="56">
        <f t="shared" si="39"/>
        <v>0</v>
      </c>
      <c r="D463" s="56"/>
      <c r="E463" s="120"/>
      <c r="F463" s="43"/>
      <c r="G463" s="49"/>
      <c r="H463" s="49"/>
      <c r="I463" s="50"/>
      <c r="J463" s="51"/>
      <c r="K463" s="121"/>
      <c r="L463" s="121"/>
      <c r="M463" s="54"/>
      <c r="N463" s="55"/>
      <c r="O463" s="278"/>
    </row>
    <row r="464" spans="1:18" ht="14.65" hidden="1" thickBot="1" x14ac:dyDescent="0.5">
      <c r="A464" s="266"/>
      <c r="B464" s="275"/>
      <c r="C464" s="56">
        <f t="shared" si="39"/>
        <v>0</v>
      </c>
      <c r="D464" s="56"/>
      <c r="E464" s="120"/>
      <c r="F464" s="43"/>
      <c r="G464" s="49"/>
      <c r="H464" s="49"/>
      <c r="I464" s="50"/>
      <c r="J464" s="51"/>
      <c r="K464" s="121"/>
      <c r="L464" s="121"/>
      <c r="M464" s="54"/>
      <c r="N464" s="55"/>
      <c r="O464" s="278"/>
    </row>
    <row r="465" spans="1:18" ht="14.65" hidden="1" thickBot="1" x14ac:dyDescent="0.5">
      <c r="A465" s="266"/>
      <c r="B465" s="275"/>
      <c r="C465" s="56">
        <f t="shared" si="39"/>
        <v>0</v>
      </c>
      <c r="D465" s="56"/>
      <c r="E465" s="120"/>
      <c r="F465" s="43"/>
      <c r="G465" s="49"/>
      <c r="H465" s="49"/>
      <c r="I465" s="50"/>
      <c r="J465" s="51"/>
      <c r="K465" s="121"/>
      <c r="L465" s="121"/>
      <c r="M465" s="54"/>
      <c r="N465" s="55"/>
      <c r="O465" s="278"/>
    </row>
    <row r="466" spans="1:18" ht="14.65" hidden="1" thickBot="1" x14ac:dyDescent="0.5">
      <c r="A466" s="266"/>
      <c r="B466" s="275"/>
      <c r="C466" s="56">
        <f t="shared" si="39"/>
        <v>0</v>
      </c>
      <c r="D466" s="56"/>
      <c r="E466" s="120"/>
      <c r="F466" s="43"/>
      <c r="G466" s="49"/>
      <c r="H466" s="49"/>
      <c r="I466" s="50"/>
      <c r="J466" s="51"/>
      <c r="K466" s="121"/>
      <c r="L466" s="121"/>
      <c r="M466" s="54"/>
      <c r="N466" s="55"/>
      <c r="O466" s="278"/>
    </row>
    <row r="467" spans="1:18" ht="14.65" hidden="1" thickBot="1" x14ac:dyDescent="0.5">
      <c r="A467" s="267"/>
      <c r="B467" s="276"/>
      <c r="C467" s="56">
        <f t="shared" si="39"/>
        <v>0</v>
      </c>
      <c r="D467" s="254"/>
      <c r="E467" s="123"/>
      <c r="F467" s="63"/>
      <c r="G467" s="64"/>
      <c r="H467" s="64"/>
      <c r="I467" s="65"/>
      <c r="J467" s="66"/>
      <c r="K467" s="124"/>
      <c r="L467" s="124"/>
      <c r="M467" s="69"/>
      <c r="N467" s="70"/>
      <c r="O467" s="279"/>
    </row>
    <row r="468" spans="1:18" ht="299.64999999999998" thickBot="1" x14ac:dyDescent="0.5">
      <c r="A468" s="284" t="s">
        <v>13</v>
      </c>
      <c r="B468" s="268">
        <v>53</v>
      </c>
      <c r="C468" s="71">
        <f>IF(K468&lt;&gt;"",1,0)</f>
        <v>1</v>
      </c>
      <c r="D468" s="255"/>
      <c r="E468" s="198" t="s">
        <v>312</v>
      </c>
      <c r="F468" s="198" t="s">
        <v>313</v>
      </c>
      <c r="G468" s="188">
        <v>45226</v>
      </c>
      <c r="H468" s="188">
        <v>45226</v>
      </c>
      <c r="I468" s="196"/>
      <c r="J468" s="197" t="s">
        <v>15</v>
      </c>
      <c r="K468" s="75" t="s">
        <v>314</v>
      </c>
      <c r="L468" s="153" t="s">
        <v>315</v>
      </c>
      <c r="M468" s="199"/>
      <c r="N468" s="13"/>
      <c r="O468" s="296"/>
      <c r="P468" s="310" t="str">
        <f>K468</f>
        <v>This document indicates that 10 (ten) rooms shall be protected by the Inert gas system.</v>
      </c>
      <c r="Q468" s="310" t="str">
        <f>_xlfn.TEXTJOIN(CHAR(10),TRUE,J471,K471,J470,K470,L470,M470,J469,K469,J468,L468)</f>
        <v>Company
Nuber of rooms need to be finally confirmed during detailed engineering phase. Please advice on cost impact.
Tender
Due to the fact that the Safety layout drawings are the basis for the specification, the Tenderer quotation includes 13 (thirteen) rooms protected by the Inert gas system.
Subject to Company response
Company
The information on the Safety layout drawings are the basis for the specification. However, during Tenderer's engingeering phase Tenderer needs to review and modify if there are errors or misalignment in the FEED.
Tenderer
But:
- The document "C274-RA-S-YB-01015_Safety Layout Drawings - Utility Deck" indicates that one additional room (HVAC room) shall be protected by the Inert gas system.
- The document "C274-RA-S-YB-01013_Safety Layout Drawings - Main Deck" indicates that two additional rooms (Local equipment room A &amp; B) shall be protected by the Inert gas system.
We kindly ask clarification about the number of rooms that shall be protected by the Inert gas system ?</v>
      </c>
      <c r="R468" t="str">
        <f>_xlfn.TEXTJOIN(" ",TRUE,E468,F468)</f>
        <v>C274-RA-R-SP-01007_FES Inert Gas System Specification Chapter 6</v>
      </c>
    </row>
    <row r="469" spans="1:18" ht="25.9" hidden="1" thickBot="1" x14ac:dyDescent="0.5">
      <c r="A469" s="285"/>
      <c r="B469" s="269"/>
      <c r="C469" s="14">
        <f>IF(K469&lt;&gt;"",C468+1,0)</f>
        <v>2</v>
      </c>
      <c r="D469" s="14"/>
      <c r="E469" s="107"/>
      <c r="F469" s="16"/>
      <c r="G469" s="17">
        <v>45237</v>
      </c>
      <c r="H469" s="17">
        <v>45237</v>
      </c>
      <c r="I469" s="18"/>
      <c r="J469" s="200" t="s">
        <v>27</v>
      </c>
      <c r="K469" s="75" t="s">
        <v>316</v>
      </c>
      <c r="L469" s="75"/>
      <c r="M469" s="22"/>
      <c r="N469" s="23"/>
      <c r="O469" s="297"/>
    </row>
    <row r="470" spans="1:18" ht="25.9" hidden="1" thickBot="1" x14ac:dyDescent="0.5">
      <c r="A470" s="285"/>
      <c r="B470" s="269"/>
      <c r="C470" s="14">
        <v>3</v>
      </c>
      <c r="D470" s="14"/>
      <c r="E470" s="107"/>
      <c r="F470" s="16"/>
      <c r="G470" s="24">
        <v>45245</v>
      </c>
      <c r="H470" s="24">
        <v>45245</v>
      </c>
      <c r="I470" s="25"/>
      <c r="J470" s="26" t="s">
        <v>317</v>
      </c>
      <c r="K470" s="27" t="s">
        <v>318</v>
      </c>
      <c r="L470" s="27"/>
      <c r="M470" s="77" t="s">
        <v>233</v>
      </c>
      <c r="N470" s="23"/>
      <c r="O470" s="297"/>
    </row>
    <row r="471" spans="1:18" ht="14.65" hidden="1" thickBot="1" x14ac:dyDescent="0.5">
      <c r="A471" s="285"/>
      <c r="B471" s="269"/>
      <c r="C471" s="14">
        <v>4</v>
      </c>
      <c r="D471" s="14"/>
      <c r="E471" s="107"/>
      <c r="F471" s="16"/>
      <c r="G471" s="17">
        <v>45251</v>
      </c>
      <c r="H471" s="17">
        <v>45251</v>
      </c>
      <c r="I471" s="18"/>
      <c r="J471" s="130" t="s">
        <v>27</v>
      </c>
      <c r="K471" s="75" t="s">
        <v>319</v>
      </c>
      <c r="L471" s="75"/>
      <c r="M471" s="22"/>
      <c r="N471" s="23"/>
      <c r="O471" s="297"/>
    </row>
    <row r="472" spans="1:18" ht="14.65" hidden="1" thickBot="1" x14ac:dyDescent="0.5">
      <c r="A472" s="285"/>
      <c r="B472" s="269"/>
      <c r="C472" s="14">
        <f t="shared" ref="C472:C477" si="40">IF(K472&lt;&gt;"",C471+1,0)</f>
        <v>0</v>
      </c>
      <c r="D472" s="14"/>
      <c r="E472" s="107"/>
      <c r="F472" s="16"/>
      <c r="G472" s="17"/>
      <c r="H472" s="17"/>
      <c r="I472" s="18"/>
      <c r="J472" s="19"/>
      <c r="K472" s="75"/>
      <c r="L472" s="75"/>
      <c r="M472" s="22"/>
      <c r="N472" s="23"/>
      <c r="O472" s="297"/>
    </row>
    <row r="473" spans="1:18" ht="14.65" hidden="1" thickBot="1" x14ac:dyDescent="0.5">
      <c r="A473" s="285"/>
      <c r="B473" s="269"/>
      <c r="C473" s="14">
        <f t="shared" si="40"/>
        <v>0</v>
      </c>
      <c r="D473" s="14"/>
      <c r="E473" s="107"/>
      <c r="F473" s="16"/>
      <c r="G473" s="17"/>
      <c r="H473" s="17"/>
      <c r="I473" s="18"/>
      <c r="J473" s="19"/>
      <c r="K473" s="75"/>
      <c r="L473" s="75"/>
      <c r="M473" s="22"/>
      <c r="N473" s="23"/>
      <c r="O473" s="297"/>
    </row>
    <row r="474" spans="1:18" ht="14.65" hidden="1" thickBot="1" x14ac:dyDescent="0.5">
      <c r="A474" s="285"/>
      <c r="B474" s="269"/>
      <c r="C474" s="14">
        <f t="shared" si="40"/>
        <v>0</v>
      </c>
      <c r="D474" s="14"/>
      <c r="E474" s="107"/>
      <c r="F474" s="16"/>
      <c r="G474" s="17"/>
      <c r="H474" s="17"/>
      <c r="I474" s="18"/>
      <c r="J474" s="19"/>
      <c r="K474" s="75"/>
      <c r="L474" s="75"/>
      <c r="M474" s="22"/>
      <c r="N474" s="23"/>
      <c r="O474" s="297"/>
    </row>
    <row r="475" spans="1:18" ht="14.65" hidden="1" thickBot="1" x14ac:dyDescent="0.5">
      <c r="A475" s="285"/>
      <c r="B475" s="269"/>
      <c r="C475" s="14">
        <f t="shared" si="40"/>
        <v>0</v>
      </c>
      <c r="D475" s="14"/>
      <c r="E475" s="107"/>
      <c r="F475" s="16"/>
      <c r="G475" s="17"/>
      <c r="H475" s="17"/>
      <c r="I475" s="18"/>
      <c r="J475" s="19"/>
      <c r="K475" s="75"/>
      <c r="L475" s="75"/>
      <c r="M475" s="22"/>
      <c r="N475" s="23"/>
      <c r="O475" s="297"/>
    </row>
    <row r="476" spans="1:18" ht="14.65" hidden="1" thickBot="1" x14ac:dyDescent="0.5">
      <c r="A476" s="285"/>
      <c r="B476" s="269"/>
      <c r="C476" s="14">
        <f t="shared" si="40"/>
        <v>0</v>
      </c>
      <c r="D476" s="14"/>
      <c r="E476" s="107"/>
      <c r="F476" s="16"/>
      <c r="G476" s="17"/>
      <c r="H476" s="17"/>
      <c r="I476" s="18"/>
      <c r="J476" s="19"/>
      <c r="K476" s="75"/>
      <c r="L476" s="75"/>
      <c r="M476" s="22"/>
      <c r="N476" s="23"/>
      <c r="O476" s="297"/>
    </row>
    <row r="477" spans="1:18" ht="14.65" hidden="1" thickBot="1" x14ac:dyDescent="0.5">
      <c r="A477" s="286"/>
      <c r="B477" s="270"/>
      <c r="C477" s="14">
        <f t="shared" si="40"/>
        <v>0</v>
      </c>
      <c r="D477" s="219"/>
      <c r="E477" s="110"/>
      <c r="F477" s="33"/>
      <c r="G477" s="34"/>
      <c r="H477" s="34"/>
      <c r="I477" s="35"/>
      <c r="J477" s="36"/>
      <c r="K477" s="112"/>
      <c r="L477" s="112"/>
      <c r="M477" s="39"/>
      <c r="N477" s="40"/>
      <c r="O477" s="298"/>
    </row>
    <row r="478" spans="1:18" ht="399.4" thickBot="1" x14ac:dyDescent="0.5">
      <c r="A478" s="265" t="s">
        <v>13</v>
      </c>
      <c r="B478" s="274">
        <v>54</v>
      </c>
      <c r="C478" s="41">
        <f>IF(K478&lt;&gt;"",1,0)</f>
        <v>1</v>
      </c>
      <c r="D478" s="253"/>
      <c r="E478" s="201" t="s">
        <v>320</v>
      </c>
      <c r="F478" s="201" t="s">
        <v>321</v>
      </c>
      <c r="G478" s="193">
        <v>45226</v>
      </c>
      <c r="H478" s="193">
        <v>45226</v>
      </c>
      <c r="I478" s="194"/>
      <c r="J478" s="195" t="s">
        <v>15</v>
      </c>
      <c r="K478" s="75" t="s">
        <v>322</v>
      </c>
      <c r="L478" s="166" t="s">
        <v>323</v>
      </c>
      <c r="M478" s="82"/>
      <c r="N478" s="83"/>
      <c r="O478" s="283"/>
      <c r="P478" s="310" t="str">
        <f>K478</f>
        <v>This document indicates that the Power Management System (PMS) is a stand alone (independent) system.</v>
      </c>
      <c r="Q478" s="310" t="str">
        <f>_xlfn.TEXTJOIN(CHAR(10),TRUE,J481,K481,J480,K480,L480,M480,J479,K479,J478,L478)</f>
        <v>Company
No PMS logic is included in ESI SCADA, hence the logic will be included in PMS for LV system delivered by OSS EPC contractor. 
Please see for information "WIND FARM – OFFSHORE SUBSTATION – FEED ELECTRICAL LV POWER, OPERATION AND CONTROL PHILOSOPHY Chapter 8."
Company preferes redundant separat logic solver for PMS.
Please provide cost impact.
Tenderer
Document "C256-EQ-Z-SP-00009, Chapter 7.1" just indicates that PMS shall be of logic solver type, but it does not indicate whether PMS should be a stand alone (independent) system. Due to the fact that the ESI SCADA is out of the scope of the Tenderer. This requires further clarification with Company prior to Contract Award. 
Effect on Tenderers price to be advised during subsequent tender round.
Company
The referred FEED document is for information only. Tenderer needs to review and modify if there are errors or misalignment in the FEED.
OSS EPC SOW and Companies project specification are in 
"3.1 Appendix A - Scope of Work -2274649.pdf" Chapter 4.10.1 and 
"7. Appendix E - Company's documents/7.3 Appendix E - Technical requirmeents, Standards, Company doc. and Spec. -2275070/ C256-EQ-Z-SP-00009_03 "Offshore Substation Topside Technical Specification" Chapter 7.1
Please confirm compliance.
Tenderer
In this type of installations the usual practice is that the PMS is integrated in the SCADA system. We kindkly ask confirmation that the PMS is a stand alone system ?</v>
      </c>
      <c r="R478" t="str">
        <f>_xlfn.TEXTJOIN(" ",TRUE,E478,F478)</f>
        <v>C274-RA-J-RS-01000_Automation Philosophy Chapter 6.2</v>
      </c>
    </row>
    <row r="479" spans="1:18" ht="89.65" hidden="1" thickBot="1" x14ac:dyDescent="0.5">
      <c r="A479" s="266"/>
      <c r="B479" s="275"/>
      <c r="C479" s="56">
        <f>IF(K479&lt;&gt;"",C478+1,0)</f>
        <v>2</v>
      </c>
      <c r="D479" s="56"/>
      <c r="E479" s="120"/>
      <c r="F479" s="43"/>
      <c r="G479" s="49">
        <v>45237</v>
      </c>
      <c r="H479" s="49">
        <v>45237</v>
      </c>
      <c r="I479" s="50"/>
      <c r="J479" s="51" t="s">
        <v>27</v>
      </c>
      <c r="K479" s="121" t="s">
        <v>324</v>
      </c>
      <c r="L479" s="121"/>
      <c r="M479" s="54"/>
      <c r="N479" s="55"/>
      <c r="O479" s="278"/>
    </row>
    <row r="480" spans="1:18" ht="38.65" hidden="1" thickBot="1" x14ac:dyDescent="0.5">
      <c r="A480" s="266"/>
      <c r="B480" s="275"/>
      <c r="C480" s="56">
        <v>3</v>
      </c>
      <c r="D480" s="56"/>
      <c r="E480" s="120"/>
      <c r="F480" s="43"/>
      <c r="G480" s="57">
        <v>45245</v>
      </c>
      <c r="H480" s="57">
        <v>45245</v>
      </c>
      <c r="I480" s="58"/>
      <c r="J480" s="59" t="s">
        <v>15</v>
      </c>
      <c r="K480" s="60" t="s">
        <v>325</v>
      </c>
      <c r="L480" s="60"/>
      <c r="M480" s="60" t="s">
        <v>36</v>
      </c>
      <c r="N480" s="55"/>
      <c r="O480" s="278"/>
    </row>
    <row r="481" spans="1:18" ht="89.65" hidden="1" thickBot="1" x14ac:dyDescent="0.5">
      <c r="A481" s="266"/>
      <c r="B481" s="275"/>
      <c r="C481" s="56">
        <v>4</v>
      </c>
      <c r="D481" s="56"/>
      <c r="E481" s="120"/>
      <c r="F481" s="43"/>
      <c r="G481" s="49">
        <v>45251</v>
      </c>
      <c r="H481" s="49">
        <v>45251</v>
      </c>
      <c r="I481" s="50"/>
      <c r="J481" s="51" t="s">
        <v>27</v>
      </c>
      <c r="K481" s="121" t="s">
        <v>326</v>
      </c>
      <c r="L481" s="121"/>
      <c r="M481" s="54"/>
      <c r="N481" s="55"/>
      <c r="O481" s="278"/>
    </row>
    <row r="482" spans="1:18" ht="14.65" hidden="1" thickBot="1" x14ac:dyDescent="0.5">
      <c r="A482" s="266"/>
      <c r="B482" s="275"/>
      <c r="C482" s="56">
        <f t="shared" ref="C482:C487" si="41">IF(K482&lt;&gt;"",C481+1,0)</f>
        <v>0</v>
      </c>
      <c r="D482" s="56"/>
      <c r="E482" s="120"/>
      <c r="F482" s="43"/>
      <c r="G482" s="49"/>
      <c r="H482" s="49"/>
      <c r="I482" s="50"/>
      <c r="J482" s="51"/>
      <c r="K482" s="121"/>
      <c r="L482" s="121"/>
      <c r="M482" s="54"/>
      <c r="N482" s="55"/>
      <c r="O482" s="278"/>
    </row>
    <row r="483" spans="1:18" ht="14.65" hidden="1" thickBot="1" x14ac:dyDescent="0.5">
      <c r="A483" s="266"/>
      <c r="B483" s="275"/>
      <c r="C483" s="56">
        <f t="shared" si="41"/>
        <v>0</v>
      </c>
      <c r="D483" s="56"/>
      <c r="E483" s="120"/>
      <c r="F483" s="43"/>
      <c r="G483" s="49"/>
      <c r="H483" s="49"/>
      <c r="I483" s="50"/>
      <c r="J483" s="51"/>
      <c r="K483" s="121"/>
      <c r="L483" s="121"/>
      <c r="M483" s="54"/>
      <c r="N483" s="55"/>
      <c r="O483" s="278"/>
    </row>
    <row r="484" spans="1:18" ht="14.65" hidden="1" thickBot="1" x14ac:dyDescent="0.5">
      <c r="A484" s="266"/>
      <c r="B484" s="275"/>
      <c r="C484" s="56">
        <f t="shared" si="41"/>
        <v>0</v>
      </c>
      <c r="D484" s="56"/>
      <c r="E484" s="120"/>
      <c r="F484" s="43"/>
      <c r="G484" s="49"/>
      <c r="H484" s="49"/>
      <c r="I484" s="50"/>
      <c r="J484" s="51"/>
      <c r="K484" s="121"/>
      <c r="L484" s="121"/>
      <c r="M484" s="54"/>
      <c r="N484" s="55"/>
      <c r="O484" s="278"/>
    </row>
    <row r="485" spans="1:18" ht="14.65" hidden="1" thickBot="1" x14ac:dyDescent="0.5">
      <c r="A485" s="266"/>
      <c r="B485" s="275"/>
      <c r="C485" s="56">
        <f t="shared" si="41"/>
        <v>0</v>
      </c>
      <c r="D485" s="56"/>
      <c r="E485" s="120"/>
      <c r="F485" s="43"/>
      <c r="G485" s="49"/>
      <c r="H485" s="49"/>
      <c r="I485" s="50"/>
      <c r="J485" s="51"/>
      <c r="K485" s="121"/>
      <c r="L485" s="121"/>
      <c r="M485" s="54"/>
      <c r="N485" s="55"/>
      <c r="O485" s="278"/>
    </row>
    <row r="486" spans="1:18" ht="14.65" hidden="1" thickBot="1" x14ac:dyDescent="0.5">
      <c r="A486" s="266"/>
      <c r="B486" s="275"/>
      <c r="C486" s="56">
        <f t="shared" si="41"/>
        <v>0</v>
      </c>
      <c r="D486" s="56"/>
      <c r="E486" s="120"/>
      <c r="F486" s="43"/>
      <c r="G486" s="49"/>
      <c r="H486" s="49"/>
      <c r="I486" s="50"/>
      <c r="J486" s="51"/>
      <c r="K486" s="121"/>
      <c r="L486" s="121"/>
      <c r="M486" s="54"/>
      <c r="N486" s="55"/>
      <c r="O486" s="278"/>
    </row>
    <row r="487" spans="1:18" ht="14.65" hidden="1" thickBot="1" x14ac:dyDescent="0.5">
      <c r="A487" s="267"/>
      <c r="B487" s="276"/>
      <c r="C487" s="56">
        <f t="shared" si="41"/>
        <v>0</v>
      </c>
      <c r="D487" s="254"/>
      <c r="E487" s="123"/>
      <c r="F487" s="63"/>
      <c r="G487" s="64"/>
      <c r="H487" s="64"/>
      <c r="I487" s="65"/>
      <c r="J487" s="66"/>
      <c r="K487" s="124"/>
      <c r="L487" s="124"/>
      <c r="M487" s="69"/>
      <c r="N487" s="70"/>
      <c r="O487" s="279"/>
    </row>
    <row r="488" spans="1:18" ht="128.65" thickBot="1" x14ac:dyDescent="0.5">
      <c r="A488" s="284" t="s">
        <v>13</v>
      </c>
      <c r="B488" s="268">
        <v>55</v>
      </c>
      <c r="C488" s="71">
        <f>IF(K488&lt;&gt;"",1,0)</f>
        <v>1</v>
      </c>
      <c r="D488" s="71"/>
      <c r="E488" s="187" t="s">
        <v>294</v>
      </c>
      <c r="F488" s="187" t="s">
        <v>302</v>
      </c>
      <c r="G488" s="188">
        <v>45226</v>
      </c>
      <c r="H488" s="188">
        <v>45226</v>
      </c>
      <c r="I488" s="196"/>
      <c r="J488" s="197" t="s">
        <v>15</v>
      </c>
      <c r="K488" s="75" t="s">
        <v>327</v>
      </c>
      <c r="L488" s="173" t="s">
        <v>328</v>
      </c>
      <c r="M488" s="12"/>
      <c r="N488" s="13"/>
      <c r="O488" s="280"/>
      <c r="P488" s="310" t="str">
        <f>K488</f>
        <v>In the MTO data (type, length) for the communication cables (e.g. CAT6A) and FO cables, is not included.</v>
      </c>
      <c r="Q488" s="310" t="str">
        <f>_xlfn.TEXTJOIN(CHAR(10),TRUE,J491,K491,J490,K490,L490,M490,J489,K489,J488,L488)</f>
        <v>Tenderer
Tenderer notes Communication Cables are omitted from Company Bulk MTO. At this stage we have assumed the following approximate quantities: Instrumentation Cables 20000M; COAX Cables 1500M; CAT 6 Cables 10000M.
Company
Communication cables type and length should be subject of Detail Design by Contractor. Please confirm that this wil lbe included in the Contract
Tenderer
We kindly ask if additional data regarding to these cables is available ?</v>
      </c>
      <c r="R488" t="str">
        <f>_xlfn.TEXTJOIN(" ",TRUE,E488,F488)</f>
        <v>C274-RA-E-LA-01000_Bulk MTO Chapter 9.0</v>
      </c>
    </row>
    <row r="489" spans="1:18" ht="25.9" hidden="1" thickBot="1" x14ac:dyDescent="0.5">
      <c r="A489" s="285"/>
      <c r="B489" s="269"/>
      <c r="C489" s="14">
        <v>2</v>
      </c>
      <c r="D489" s="14"/>
      <c r="E489" s="107"/>
      <c r="F489" s="16"/>
      <c r="G489" s="17">
        <v>45237</v>
      </c>
      <c r="H489" s="17">
        <v>45237</v>
      </c>
      <c r="I489" s="18"/>
      <c r="J489" s="200" t="s">
        <v>27</v>
      </c>
      <c r="K489" s="75" t="s">
        <v>329</v>
      </c>
      <c r="L489" s="75"/>
      <c r="M489" s="22"/>
      <c r="N489" s="23"/>
      <c r="O489" s="281"/>
    </row>
    <row r="490" spans="1:18" ht="25.9" hidden="1" thickBot="1" x14ac:dyDescent="0.5">
      <c r="A490" s="285"/>
      <c r="B490" s="269"/>
      <c r="C490" s="14">
        <f t="shared" ref="C490:C496" si="42">IF(K490&lt;&gt;"",C489+1,0)</f>
        <v>3</v>
      </c>
      <c r="D490" s="14"/>
      <c r="E490" s="107"/>
      <c r="F490" s="16"/>
      <c r="G490" s="24">
        <v>45245</v>
      </c>
      <c r="H490" s="24">
        <v>45245</v>
      </c>
      <c r="I490" s="25"/>
      <c r="J490" s="26" t="s">
        <v>15</v>
      </c>
      <c r="K490" s="27" t="s">
        <v>330</v>
      </c>
      <c r="L490" s="27"/>
      <c r="M490" s="22"/>
      <c r="N490" s="23"/>
      <c r="O490" s="281"/>
    </row>
    <row r="491" spans="1:18" ht="14.65" hidden="1" thickBot="1" x14ac:dyDescent="0.5">
      <c r="A491" s="285"/>
      <c r="B491" s="269"/>
      <c r="C491" s="14">
        <f t="shared" si="42"/>
        <v>0</v>
      </c>
      <c r="D491" s="14"/>
      <c r="E491" s="107"/>
      <c r="F491" s="16"/>
      <c r="G491" s="17"/>
      <c r="H491" s="17"/>
      <c r="I491" s="18"/>
      <c r="J491" s="19"/>
      <c r="K491" s="75"/>
      <c r="L491" s="75"/>
      <c r="M491" s="22"/>
      <c r="N491" s="23"/>
      <c r="O491" s="281"/>
    </row>
    <row r="492" spans="1:18" ht="14.65" hidden="1" thickBot="1" x14ac:dyDescent="0.5">
      <c r="A492" s="285"/>
      <c r="B492" s="269"/>
      <c r="C492" s="14">
        <f t="shared" si="42"/>
        <v>0</v>
      </c>
      <c r="D492" s="14"/>
      <c r="E492" s="107"/>
      <c r="F492" s="16"/>
      <c r="G492" s="17"/>
      <c r="H492" s="17"/>
      <c r="I492" s="18"/>
      <c r="J492" s="19"/>
      <c r="K492" s="75"/>
      <c r="L492" s="75"/>
      <c r="M492" s="22"/>
      <c r="N492" s="23"/>
      <c r="O492" s="281"/>
    </row>
    <row r="493" spans="1:18" ht="14.65" hidden="1" thickBot="1" x14ac:dyDescent="0.5">
      <c r="A493" s="285"/>
      <c r="B493" s="269"/>
      <c r="C493" s="14">
        <f t="shared" si="42"/>
        <v>0</v>
      </c>
      <c r="D493" s="14"/>
      <c r="E493" s="107"/>
      <c r="F493" s="16"/>
      <c r="G493" s="17"/>
      <c r="H493" s="17"/>
      <c r="I493" s="18"/>
      <c r="J493" s="19"/>
      <c r="K493" s="75"/>
      <c r="L493" s="75"/>
      <c r="M493" s="22"/>
      <c r="N493" s="23"/>
      <c r="O493" s="281"/>
    </row>
    <row r="494" spans="1:18" ht="14.65" hidden="1" thickBot="1" x14ac:dyDescent="0.5">
      <c r="A494" s="285"/>
      <c r="B494" s="269"/>
      <c r="C494" s="14">
        <f t="shared" si="42"/>
        <v>0</v>
      </c>
      <c r="D494" s="14"/>
      <c r="E494" s="107"/>
      <c r="F494" s="16"/>
      <c r="G494" s="17"/>
      <c r="H494" s="17"/>
      <c r="I494" s="18"/>
      <c r="J494" s="19"/>
      <c r="K494" s="75"/>
      <c r="L494" s="75"/>
      <c r="M494" s="22"/>
      <c r="N494" s="23"/>
      <c r="O494" s="281"/>
    </row>
    <row r="495" spans="1:18" ht="14.65" hidden="1" thickBot="1" x14ac:dyDescent="0.5">
      <c r="A495" s="285"/>
      <c r="B495" s="269"/>
      <c r="C495" s="14">
        <f t="shared" si="42"/>
        <v>0</v>
      </c>
      <c r="D495" s="14"/>
      <c r="E495" s="107"/>
      <c r="F495" s="16"/>
      <c r="G495" s="17"/>
      <c r="H495" s="17"/>
      <c r="I495" s="18"/>
      <c r="J495" s="19"/>
      <c r="K495" s="75"/>
      <c r="L495" s="75"/>
      <c r="M495" s="22"/>
      <c r="N495" s="23"/>
      <c r="O495" s="281"/>
    </row>
    <row r="496" spans="1:18" ht="14.65" hidden="1" thickBot="1" x14ac:dyDescent="0.5">
      <c r="A496" s="286"/>
      <c r="B496" s="270"/>
      <c r="C496" s="14">
        <f t="shared" si="42"/>
        <v>0</v>
      </c>
      <c r="D496" s="219"/>
      <c r="E496" s="110"/>
      <c r="F496" s="33"/>
      <c r="G496" s="34"/>
      <c r="H496" s="34"/>
      <c r="I496" s="35"/>
      <c r="J496" s="36"/>
      <c r="K496" s="112"/>
      <c r="L496" s="112"/>
      <c r="M496" s="39"/>
      <c r="N496" s="40"/>
      <c r="O496" s="282"/>
    </row>
    <row r="497" spans="1:18" ht="142.9" thickBot="1" x14ac:dyDescent="0.5">
      <c r="A497" s="265" t="s">
        <v>13</v>
      </c>
      <c r="B497" s="274">
        <v>56</v>
      </c>
      <c r="C497" s="41">
        <f>IF(K497&lt;&gt;"",1,0)</f>
        <v>1</v>
      </c>
      <c r="D497" s="253"/>
      <c r="E497" s="201" t="s">
        <v>331</v>
      </c>
      <c r="F497" s="201" t="s">
        <v>332</v>
      </c>
      <c r="G497" s="193">
        <v>45226</v>
      </c>
      <c r="H497" s="193">
        <v>45226</v>
      </c>
      <c r="I497" s="194"/>
      <c r="J497" s="195" t="s">
        <v>15</v>
      </c>
      <c r="K497" s="121" t="s">
        <v>333</v>
      </c>
      <c r="L497" s="121" t="s">
        <v>334</v>
      </c>
      <c r="M497" s="82"/>
      <c r="N497" s="83"/>
      <c r="O497" s="283"/>
      <c r="P497" s="310" t="str">
        <f>K497</f>
        <v>This document indicates that Fluorine foam type shall be used.</v>
      </c>
      <c r="Q497" s="310" t="str">
        <f>_xlfn.TEXTJOIN(CHAR(10),TRUE,J500,K500,J499,K499,L499,M499,J498,K498,J497,L497)</f>
        <v>Company
Noted. Confirm no cost impact.
Tenderer
Noted: The Tenderer quotation will take into account this fact.
Company
Fluorine foam shall not be used. Environmentally friendly foam shall be used.
Tenderer
Some suppliers indicate that Fluorine foams are in fact being phased out from the industry due to the environmental impacts. It is believed that may be legislation in the near future which bans their use. We kindly ask if this requirement is mandatory ?</v>
      </c>
      <c r="R497" t="str">
        <f>_xlfn.TEXTJOIN(" ",TRUE,E497,F497)</f>
        <v>C274-RA-R-SP-01006 - FES foam system Chapter 6.3</v>
      </c>
    </row>
    <row r="498" spans="1:18" ht="14.65" hidden="1" thickBot="1" x14ac:dyDescent="0.5">
      <c r="A498" s="266"/>
      <c r="B498" s="275"/>
      <c r="C498" s="56">
        <f>IF(K498&lt;&gt;"",C497+1,0)</f>
        <v>2</v>
      </c>
      <c r="D498" s="56"/>
      <c r="E498" s="120"/>
      <c r="F498" s="43"/>
      <c r="G498" s="49">
        <v>45237</v>
      </c>
      <c r="H498" s="49">
        <v>45237</v>
      </c>
      <c r="I498" s="50"/>
      <c r="J498" s="202" t="s">
        <v>27</v>
      </c>
      <c r="K498" s="121" t="s">
        <v>335</v>
      </c>
      <c r="L498" s="121"/>
      <c r="M498" s="54"/>
      <c r="N498" s="55"/>
      <c r="O498" s="278"/>
    </row>
    <row r="499" spans="1:18" ht="14.65" hidden="1" thickBot="1" x14ac:dyDescent="0.5">
      <c r="A499" s="266"/>
      <c r="B499" s="275"/>
      <c r="C499" s="56">
        <v>3</v>
      </c>
      <c r="D499" s="56"/>
      <c r="E499" s="120"/>
      <c r="F499" s="43"/>
      <c r="G499" s="57">
        <v>45245</v>
      </c>
      <c r="H499" s="57">
        <v>45245</v>
      </c>
      <c r="I499" s="58"/>
      <c r="J499" s="203" t="s">
        <v>15</v>
      </c>
      <c r="K499" s="27" t="s">
        <v>336</v>
      </c>
      <c r="L499" s="27"/>
      <c r="M499" s="54"/>
      <c r="N499" s="55"/>
      <c r="O499" s="278"/>
    </row>
    <row r="500" spans="1:18" ht="14.65" hidden="1" thickBot="1" x14ac:dyDescent="0.5">
      <c r="A500" s="266"/>
      <c r="B500" s="275"/>
      <c r="C500" s="56">
        <v>4</v>
      </c>
      <c r="D500" s="56"/>
      <c r="E500" s="120"/>
      <c r="F500" s="43"/>
      <c r="G500" s="49">
        <v>45251</v>
      </c>
      <c r="H500" s="49">
        <v>45251</v>
      </c>
      <c r="I500" s="50"/>
      <c r="J500" s="202" t="s">
        <v>27</v>
      </c>
      <c r="K500" s="121" t="s">
        <v>337</v>
      </c>
      <c r="L500" s="121"/>
      <c r="M500" s="54"/>
      <c r="N500" s="55"/>
      <c r="O500" s="278"/>
    </row>
    <row r="501" spans="1:18" ht="14.65" hidden="1" thickBot="1" x14ac:dyDescent="0.5">
      <c r="A501" s="266"/>
      <c r="B501" s="275"/>
      <c r="C501" s="56">
        <f t="shared" ref="C501:C506" si="43">IF(K501&lt;&gt;"",C500+1,0)</f>
        <v>0</v>
      </c>
      <c r="D501" s="56"/>
      <c r="E501" s="120"/>
      <c r="F501" s="43"/>
      <c r="G501" s="49"/>
      <c r="H501" s="49"/>
      <c r="I501" s="50"/>
      <c r="J501" s="51"/>
      <c r="K501" s="121"/>
      <c r="L501" s="121"/>
      <c r="M501" s="54"/>
      <c r="N501" s="55"/>
      <c r="O501" s="278"/>
    </row>
    <row r="502" spans="1:18" ht="14.65" hidden="1" thickBot="1" x14ac:dyDescent="0.5">
      <c r="A502" s="266"/>
      <c r="B502" s="275"/>
      <c r="C502" s="56">
        <f t="shared" si="43"/>
        <v>0</v>
      </c>
      <c r="D502" s="56"/>
      <c r="E502" s="120"/>
      <c r="F502" s="43"/>
      <c r="G502" s="49"/>
      <c r="H502" s="49"/>
      <c r="I502" s="50"/>
      <c r="J502" s="51"/>
      <c r="K502" s="121"/>
      <c r="L502" s="121"/>
      <c r="M502" s="54"/>
      <c r="N502" s="55"/>
      <c r="O502" s="278"/>
    </row>
    <row r="503" spans="1:18" ht="14.65" hidden="1" thickBot="1" x14ac:dyDescent="0.5">
      <c r="A503" s="266"/>
      <c r="B503" s="275"/>
      <c r="C503" s="56">
        <f t="shared" si="43"/>
        <v>0</v>
      </c>
      <c r="D503" s="56"/>
      <c r="E503" s="120"/>
      <c r="F503" s="43"/>
      <c r="G503" s="49"/>
      <c r="H503" s="49"/>
      <c r="I503" s="50"/>
      <c r="J503" s="51"/>
      <c r="K503" s="121"/>
      <c r="L503" s="121"/>
      <c r="M503" s="54"/>
      <c r="N503" s="55"/>
      <c r="O503" s="278"/>
    </row>
    <row r="504" spans="1:18" ht="14.65" hidden="1" thickBot="1" x14ac:dyDescent="0.5">
      <c r="A504" s="266"/>
      <c r="B504" s="275"/>
      <c r="C504" s="56">
        <f t="shared" si="43"/>
        <v>0</v>
      </c>
      <c r="D504" s="56"/>
      <c r="E504" s="120"/>
      <c r="F504" s="43"/>
      <c r="G504" s="49"/>
      <c r="H504" s="49"/>
      <c r="I504" s="50"/>
      <c r="J504" s="51"/>
      <c r="K504" s="121"/>
      <c r="L504" s="121"/>
      <c r="M504" s="54"/>
      <c r="N504" s="55"/>
      <c r="O504" s="278"/>
    </row>
    <row r="505" spans="1:18" ht="14.65" hidden="1" thickBot="1" x14ac:dyDescent="0.5">
      <c r="A505" s="266"/>
      <c r="B505" s="275"/>
      <c r="C505" s="56">
        <f t="shared" si="43"/>
        <v>0</v>
      </c>
      <c r="D505" s="56"/>
      <c r="E505" s="120"/>
      <c r="F505" s="43"/>
      <c r="G505" s="49"/>
      <c r="H505" s="49"/>
      <c r="I505" s="50"/>
      <c r="J505" s="51"/>
      <c r="K505" s="121"/>
      <c r="L505" s="121"/>
      <c r="M505" s="54"/>
      <c r="N505" s="55"/>
      <c r="O505" s="278"/>
    </row>
    <row r="506" spans="1:18" ht="14.65" hidden="1" thickBot="1" x14ac:dyDescent="0.5">
      <c r="A506" s="267"/>
      <c r="B506" s="276"/>
      <c r="C506" s="56">
        <f t="shared" si="43"/>
        <v>0</v>
      </c>
      <c r="D506" s="254"/>
      <c r="E506" s="123"/>
      <c r="F506" s="63"/>
      <c r="G506" s="64"/>
      <c r="H506" s="64"/>
      <c r="I506" s="65"/>
      <c r="J506" s="66"/>
      <c r="K506" s="124"/>
      <c r="L506" s="124"/>
      <c r="M506" s="69"/>
      <c r="N506" s="70"/>
      <c r="O506" s="279"/>
    </row>
    <row r="507" spans="1:18" ht="128.65" thickBot="1" x14ac:dyDescent="0.5">
      <c r="A507" s="284" t="s">
        <v>13</v>
      </c>
      <c r="B507" s="268">
        <v>57</v>
      </c>
      <c r="C507" s="71">
        <f>IF(K507&lt;&gt;"",1,0)</f>
        <v>1</v>
      </c>
      <c r="D507" s="262"/>
      <c r="E507" s="204" t="s">
        <v>338</v>
      </c>
      <c r="F507" s="204"/>
      <c r="G507" s="188">
        <v>45226</v>
      </c>
      <c r="H507" s="188">
        <v>45226</v>
      </c>
      <c r="I507" s="205"/>
      <c r="J507" s="206" t="s">
        <v>15</v>
      </c>
      <c r="K507" s="112" t="s">
        <v>339</v>
      </c>
      <c r="L507" s="207" t="s">
        <v>340</v>
      </c>
      <c r="M507" s="12"/>
      <c r="N507" s="13"/>
      <c r="O507" s="280"/>
      <c r="P507" s="310" t="str">
        <f>K507</f>
        <v>The document includes marine lanterns and fog signals in the topology.</v>
      </c>
      <c r="Q507" s="310" t="str">
        <f>_xlfn.TEXTJOIN(CHAR(10),TRUE,J510,K510,J509,K509,L509,M509,J508,K508,J507,L507)</f>
        <v>Tenderer
Company response is unclear if this pertains to Company requirements or Tenderers position ? Please clarify if Lanterns &amp; Fog Signals are required or can be omitted.
Effect on Tenderers price to be advised during subsequent tender round.
Company
Requiremets are confirmed.
Tenderer
Some suppliers indicate that marine lanters and fog signals are not required because the OSS is in the center of the windmill park. We kindly ask confirmation of this fact ?</v>
      </c>
      <c r="R507" t="str">
        <f>_xlfn.TEXTJOIN(" ",TRUE,E507,F507)</f>
        <v>C274-RA-T-XI-01004-01_Navid System Topology</v>
      </c>
    </row>
    <row r="508" spans="1:18" ht="14.65" hidden="1" thickBot="1" x14ac:dyDescent="0.5">
      <c r="A508" s="285"/>
      <c r="B508" s="269"/>
      <c r="C508" s="14">
        <v>2</v>
      </c>
      <c r="D508" s="14"/>
      <c r="E508" s="15"/>
      <c r="F508" s="131"/>
      <c r="G508" s="208">
        <v>45237</v>
      </c>
      <c r="H508" s="208">
        <v>45237</v>
      </c>
      <c r="I508" s="209"/>
      <c r="J508" s="210" t="s">
        <v>27</v>
      </c>
      <c r="K508" s="75" t="s">
        <v>341</v>
      </c>
      <c r="L508" s="76"/>
      <c r="M508" s="22"/>
      <c r="N508" s="23"/>
      <c r="O508" s="281"/>
    </row>
    <row r="509" spans="1:18" ht="38.65" hidden="1" thickBot="1" x14ac:dyDescent="0.5">
      <c r="A509" s="285"/>
      <c r="B509" s="269"/>
      <c r="C509" s="14">
        <f t="shared" ref="C509:C515" si="44">IF(K509&lt;&gt;"",C508+1,0)</f>
        <v>3</v>
      </c>
      <c r="D509" s="14"/>
      <c r="E509" s="15"/>
      <c r="F509" s="131"/>
      <c r="G509" s="208">
        <v>45245</v>
      </c>
      <c r="H509" s="208">
        <v>45245</v>
      </c>
      <c r="I509" s="209"/>
      <c r="J509" s="19" t="s">
        <v>15</v>
      </c>
      <c r="K509" s="27" t="s">
        <v>342</v>
      </c>
      <c r="L509" s="27"/>
      <c r="M509" s="27" t="s">
        <v>36</v>
      </c>
      <c r="N509" s="23"/>
      <c r="O509" s="281"/>
    </row>
    <row r="510" spans="1:18" ht="14.65" hidden="1" thickBot="1" x14ac:dyDescent="0.5">
      <c r="A510" s="285"/>
      <c r="B510" s="269"/>
      <c r="C510" s="14">
        <f t="shared" si="44"/>
        <v>0</v>
      </c>
      <c r="D510" s="14"/>
      <c r="E510" s="15"/>
      <c r="F510" s="131"/>
      <c r="G510" s="132"/>
      <c r="H510" s="132"/>
      <c r="I510" s="108"/>
      <c r="J510" s="133"/>
      <c r="K510" s="30"/>
      <c r="L510" s="76"/>
      <c r="M510" s="22"/>
      <c r="N510" s="23"/>
      <c r="O510" s="281"/>
    </row>
    <row r="511" spans="1:18" ht="14.65" hidden="1" thickBot="1" x14ac:dyDescent="0.5">
      <c r="A511" s="285"/>
      <c r="B511" s="269"/>
      <c r="C511" s="14">
        <f t="shared" si="44"/>
        <v>0</v>
      </c>
      <c r="D511" s="14"/>
      <c r="E511" s="15"/>
      <c r="F511" s="131"/>
      <c r="G511" s="132"/>
      <c r="H511" s="132"/>
      <c r="I511" s="108"/>
      <c r="J511" s="133"/>
      <c r="K511" s="30"/>
      <c r="L511" s="76"/>
      <c r="M511" s="22"/>
      <c r="N511" s="23"/>
      <c r="O511" s="281"/>
    </row>
    <row r="512" spans="1:18" ht="14.65" hidden="1" thickBot="1" x14ac:dyDescent="0.5">
      <c r="A512" s="285"/>
      <c r="B512" s="269"/>
      <c r="C512" s="14">
        <f t="shared" si="44"/>
        <v>0</v>
      </c>
      <c r="D512" s="14"/>
      <c r="E512" s="15"/>
      <c r="F512" s="131"/>
      <c r="G512" s="132"/>
      <c r="H512" s="132"/>
      <c r="I512" s="108"/>
      <c r="J512" s="133"/>
      <c r="K512" s="30"/>
      <c r="L512" s="76"/>
      <c r="M512" s="22"/>
      <c r="N512" s="23"/>
      <c r="O512" s="281"/>
    </row>
    <row r="513" spans="1:18" ht="14.65" hidden="1" thickBot="1" x14ac:dyDescent="0.5">
      <c r="A513" s="285"/>
      <c r="B513" s="269"/>
      <c r="C513" s="14">
        <f t="shared" si="44"/>
        <v>0</v>
      </c>
      <c r="D513" s="14"/>
      <c r="E513" s="15"/>
      <c r="F513" s="131"/>
      <c r="G513" s="132"/>
      <c r="H513" s="132"/>
      <c r="I513" s="108"/>
      <c r="J513" s="133"/>
      <c r="K513" s="30"/>
      <c r="L513" s="76"/>
      <c r="M513" s="22"/>
      <c r="N513" s="23"/>
      <c r="O513" s="281"/>
    </row>
    <row r="514" spans="1:18" ht="14.65" hidden="1" thickBot="1" x14ac:dyDescent="0.5">
      <c r="A514" s="285"/>
      <c r="B514" s="269"/>
      <c r="C514" s="14">
        <f t="shared" si="44"/>
        <v>0</v>
      </c>
      <c r="D514" s="14"/>
      <c r="E514" s="15"/>
      <c r="F514" s="131"/>
      <c r="G514" s="132"/>
      <c r="H514" s="132"/>
      <c r="I514" s="108"/>
      <c r="J514" s="133"/>
      <c r="K514" s="30"/>
      <c r="L514" s="76"/>
      <c r="M514" s="22"/>
      <c r="N514" s="23"/>
      <c r="O514" s="281"/>
    </row>
    <row r="515" spans="1:18" ht="14.65" hidden="1" thickBot="1" x14ac:dyDescent="0.5">
      <c r="A515" s="286"/>
      <c r="B515" s="270"/>
      <c r="C515" s="14">
        <f t="shared" si="44"/>
        <v>0</v>
      </c>
      <c r="D515" s="219"/>
      <c r="E515" s="32"/>
      <c r="F515" s="134"/>
      <c r="G515" s="135"/>
      <c r="H515" s="135"/>
      <c r="I515" s="111"/>
      <c r="J515" s="136"/>
      <c r="K515" s="37"/>
      <c r="L515" s="78"/>
      <c r="M515" s="39"/>
      <c r="N515" s="40"/>
      <c r="O515" s="282"/>
    </row>
    <row r="516" spans="1:18" ht="242.65" thickBot="1" x14ac:dyDescent="0.5">
      <c r="A516" s="265" t="s">
        <v>13</v>
      </c>
      <c r="B516" s="274">
        <v>58</v>
      </c>
      <c r="C516" s="41">
        <v>1</v>
      </c>
      <c r="D516" s="253"/>
      <c r="E516" s="113" t="s">
        <v>343</v>
      </c>
      <c r="F516" s="114" t="s">
        <v>344</v>
      </c>
      <c r="G516" s="115">
        <v>45226</v>
      </c>
      <c r="H516" s="115">
        <v>45226</v>
      </c>
      <c r="I516" s="80"/>
      <c r="J516" s="117" t="s">
        <v>15</v>
      </c>
      <c r="K516" s="126" t="s">
        <v>345</v>
      </c>
      <c r="L516" s="119" t="s">
        <v>346</v>
      </c>
      <c r="M516" s="119" t="s">
        <v>347</v>
      </c>
      <c r="N516" s="83"/>
      <c r="O516" s="283"/>
      <c r="P516" s="310" t="str">
        <f>K516</f>
        <v>Tenderer has provided an optimised Jacket design proposal, as part of our tender submission. Please refer to Tender Attachments 5.12.4 - 5.12.8 In particular 5.12.8 Design Justification Statement - Jacket</v>
      </c>
      <c r="Q516" s="310" t="str">
        <f>_xlfn.TEXTJOIN(CHAR(10),TRUE,J519,K519,J518,K518,L518,M518,J517,K517,J516,L516)</f>
        <v>Company
The Tender Cost proposal shall be based on the Jacket  FEED design/weight (with 8 piles). Please update your proposal in accordance with the FEED/ITT. In case if Jacket and pile design can be optimized and weight can be reduced during the design&amp;engineering process, it can be described as an potential "Value improvement".  Tender proposal is based on  2230T jacket weight and only 4 piles  (ref also qualification 19). Jacket weight from FEED is much higher (about 3100T), and FEED has documented 8 piles. Please give a description of the design method and analysis program used for the potential  "Value improvement"
Tenderer
Tenderer understands this point is addressed Company Clarification 3. and in Qual. No. 19 above.
Please refer to our separate response to Company  Clarification No.3 
Company
Company to revert later
Tenderer
To provide further Optimisations to the FEED design.</v>
      </c>
      <c r="R516" t="str">
        <f>_xlfn.TEXTJOIN(" ",TRUE,E516,F516)</f>
        <v xml:space="preserve">7.5 Appendix E - FEED Documents (Ramboll) for Information Jacket Foundation FEED Design </v>
      </c>
    </row>
    <row r="517" spans="1:18" ht="14.65" hidden="1" thickBot="1" x14ac:dyDescent="0.5">
      <c r="A517" s="266"/>
      <c r="B517" s="275"/>
      <c r="C517" s="211">
        <v>2</v>
      </c>
      <c r="D517" s="263"/>
      <c r="E517" s="212"/>
      <c r="F517" s="91"/>
      <c r="G517" s="213">
        <v>45237</v>
      </c>
      <c r="H517" s="213">
        <v>45237</v>
      </c>
      <c r="I517" s="214"/>
      <c r="J517" s="206" t="s">
        <v>27</v>
      </c>
      <c r="K517" s="121" t="s">
        <v>41</v>
      </c>
      <c r="L517" s="53"/>
      <c r="M517" s="54"/>
      <c r="N517" s="55"/>
      <c r="O517" s="278"/>
    </row>
    <row r="518" spans="1:18" ht="38.65" hidden="1" thickBot="1" x14ac:dyDescent="0.5">
      <c r="A518" s="266"/>
      <c r="B518" s="275"/>
      <c r="C518" s="211">
        <f t="shared" ref="C518:C524" si="45">IF(K518&lt;&gt;"",C517+1,0)</f>
        <v>3</v>
      </c>
      <c r="D518" s="263"/>
      <c r="E518" s="212"/>
      <c r="F518" s="91"/>
      <c r="G518" s="57">
        <v>45245</v>
      </c>
      <c r="H518" s="57">
        <v>45245</v>
      </c>
      <c r="I518" s="58"/>
      <c r="J518" s="59" t="s">
        <v>15</v>
      </c>
      <c r="K518" s="60" t="s">
        <v>348</v>
      </c>
      <c r="L518" s="60"/>
      <c r="M518" s="60" t="s">
        <v>349</v>
      </c>
      <c r="N518" s="55"/>
      <c r="O518" s="278"/>
    </row>
    <row r="519" spans="1:18" ht="52.9" hidden="1" thickBot="1" x14ac:dyDescent="0.5">
      <c r="A519" s="266"/>
      <c r="B519" s="275"/>
      <c r="C519" s="56">
        <f t="shared" si="45"/>
        <v>4</v>
      </c>
      <c r="D519" s="56"/>
      <c r="E519" s="48"/>
      <c r="F519" s="91"/>
      <c r="G519" s="92">
        <v>45251</v>
      </c>
      <c r="H519" s="92">
        <v>45251</v>
      </c>
      <c r="I519" s="93"/>
      <c r="J519" s="46" t="s">
        <v>27</v>
      </c>
      <c r="K519" s="52" t="s">
        <v>350</v>
      </c>
      <c r="L519" s="53"/>
      <c r="M519" s="54"/>
      <c r="N519" s="55"/>
      <c r="O519" s="278"/>
    </row>
    <row r="520" spans="1:18" ht="14.65" hidden="1" thickBot="1" x14ac:dyDescent="0.5">
      <c r="A520" s="266"/>
      <c r="B520" s="275"/>
      <c r="C520" s="56">
        <f t="shared" si="45"/>
        <v>0</v>
      </c>
      <c r="D520" s="56"/>
      <c r="E520" s="48"/>
      <c r="F520" s="91"/>
      <c r="G520" s="92"/>
      <c r="H520" s="92"/>
      <c r="I520" s="93"/>
      <c r="J520" s="46"/>
      <c r="K520" s="52"/>
      <c r="L520" s="53"/>
      <c r="M520" s="54"/>
      <c r="N520" s="55"/>
      <c r="O520" s="278"/>
    </row>
    <row r="521" spans="1:18" ht="14.65" hidden="1" thickBot="1" x14ac:dyDescent="0.5">
      <c r="A521" s="266"/>
      <c r="B521" s="275"/>
      <c r="C521" s="56">
        <f t="shared" si="45"/>
        <v>0</v>
      </c>
      <c r="D521" s="56"/>
      <c r="E521" s="48"/>
      <c r="F521" s="91"/>
      <c r="G521" s="92"/>
      <c r="H521" s="92"/>
      <c r="I521" s="93"/>
      <c r="J521" s="46"/>
      <c r="K521" s="52"/>
      <c r="L521" s="53"/>
      <c r="M521" s="54"/>
      <c r="N521" s="55"/>
      <c r="O521" s="278"/>
    </row>
    <row r="522" spans="1:18" ht="14.65" hidden="1" thickBot="1" x14ac:dyDescent="0.5">
      <c r="A522" s="266"/>
      <c r="B522" s="275"/>
      <c r="C522" s="56">
        <f t="shared" si="45"/>
        <v>0</v>
      </c>
      <c r="D522" s="56"/>
      <c r="E522" s="48"/>
      <c r="F522" s="91"/>
      <c r="G522" s="92"/>
      <c r="H522" s="92"/>
      <c r="I522" s="93"/>
      <c r="J522" s="46"/>
      <c r="K522" s="52"/>
      <c r="L522" s="53"/>
      <c r="M522" s="54"/>
      <c r="N522" s="55"/>
      <c r="O522" s="278"/>
    </row>
    <row r="523" spans="1:18" ht="14.65" hidden="1" thickBot="1" x14ac:dyDescent="0.5">
      <c r="A523" s="266"/>
      <c r="B523" s="275"/>
      <c r="C523" s="56">
        <f t="shared" si="45"/>
        <v>0</v>
      </c>
      <c r="D523" s="56"/>
      <c r="E523" s="48"/>
      <c r="F523" s="91"/>
      <c r="G523" s="92"/>
      <c r="H523" s="92"/>
      <c r="I523" s="93"/>
      <c r="J523" s="46"/>
      <c r="K523" s="52"/>
      <c r="L523" s="53"/>
      <c r="M523" s="54"/>
      <c r="N523" s="55"/>
      <c r="O523" s="278"/>
    </row>
    <row r="524" spans="1:18" ht="14.65" hidden="1" thickBot="1" x14ac:dyDescent="0.5">
      <c r="A524" s="267"/>
      <c r="B524" s="276"/>
      <c r="C524" s="56">
        <f t="shared" si="45"/>
        <v>0</v>
      </c>
      <c r="D524" s="254"/>
      <c r="E524" s="62"/>
      <c r="F524" s="98"/>
      <c r="G524" s="99"/>
      <c r="H524" s="99"/>
      <c r="I524" s="100"/>
      <c r="J524" s="61"/>
      <c r="K524" s="67"/>
      <c r="L524" s="68"/>
      <c r="M524" s="69"/>
      <c r="N524" s="70"/>
      <c r="O524" s="279"/>
    </row>
    <row r="525" spans="1:18" ht="171.4" thickBot="1" x14ac:dyDescent="0.5">
      <c r="A525" s="284" t="s">
        <v>13</v>
      </c>
      <c r="B525" s="268">
        <v>59</v>
      </c>
      <c r="C525" s="71">
        <v>1</v>
      </c>
      <c r="D525" s="71"/>
      <c r="E525" s="101" t="s">
        <v>351</v>
      </c>
      <c r="F525" s="102" t="s">
        <v>352</v>
      </c>
      <c r="G525" s="7">
        <v>45226</v>
      </c>
      <c r="H525" s="7">
        <v>45226</v>
      </c>
      <c r="I525" s="8"/>
      <c r="J525" s="9" t="s">
        <v>15</v>
      </c>
      <c r="K525" s="185" t="s">
        <v>353</v>
      </c>
      <c r="L525" s="106" t="s">
        <v>354</v>
      </c>
      <c r="M525" s="106" t="s">
        <v>355</v>
      </c>
      <c r="N525" s="13"/>
      <c r="O525" s="280"/>
      <c r="P525" s="310" t="str">
        <f>K525</f>
        <v>From Company Q&amp;A Tenderer notes #99 Question:Contractor would like to clarify what is the scope related to monitoring equipment on substructure as mentioned in section 4.10.1</v>
      </c>
      <c r="Q525" s="310" t="str">
        <f>_xlfn.TEXTJOIN(CHAR(10),TRUE,J528,K528,J527,K527,L527,M527,J526,K526,J525,L525)</f>
        <v>Company
Accepted. Option to be deleted. Please confirm no effect on quoted price.
Tenderer
Noted. Tenderer position remains unchanged.
To be advised once actual requirements are agreed with Company
Company
Company to revert later
Tenderer
For clarification purposes Tenderer has included for the following: 1.Interface dynamic monitoring module (1 accelerometer and 1 inclinometer)
2.Optional module: jacket leg load monitoring (at 2 levels near mudline by means of fibre optic strain gauges)</v>
      </c>
      <c r="R525" t="str">
        <f>_xlfn.TEXTJOIN(" ",TRUE,E525,F525)</f>
        <v>3.1 Appendix A -Scope of Work 4.10.1 Monitoring Equipment</v>
      </c>
    </row>
    <row r="526" spans="1:18" ht="14.65" hidden="1" thickBot="1" x14ac:dyDescent="0.5">
      <c r="A526" s="285"/>
      <c r="B526" s="269"/>
      <c r="C526" s="14">
        <v>2</v>
      </c>
      <c r="D526" s="14"/>
      <c r="E526" s="15"/>
      <c r="F526" s="131"/>
      <c r="G526" s="208">
        <v>45237</v>
      </c>
      <c r="H526" s="208">
        <v>45237</v>
      </c>
      <c r="I526" s="209"/>
      <c r="J526" s="215" t="s">
        <v>27</v>
      </c>
      <c r="K526" s="185" t="s">
        <v>41</v>
      </c>
      <c r="L526" s="76"/>
      <c r="M526" s="22"/>
      <c r="N526" s="23"/>
      <c r="O526" s="281"/>
    </row>
    <row r="527" spans="1:18" ht="38.65" hidden="1" thickBot="1" x14ac:dyDescent="0.5">
      <c r="A527" s="285"/>
      <c r="B527" s="269"/>
      <c r="C527" s="14">
        <f t="shared" ref="C527:C533" si="46">IF(K527&lt;&gt;"",C526+1,0)</f>
        <v>3</v>
      </c>
      <c r="D527" s="14"/>
      <c r="E527" s="15"/>
      <c r="F527" s="131"/>
      <c r="G527" s="216">
        <v>45245</v>
      </c>
      <c r="H527" s="216">
        <v>45245</v>
      </c>
      <c r="I527" s="217"/>
      <c r="J527" s="218" t="s">
        <v>15</v>
      </c>
      <c r="K527" s="27" t="s">
        <v>64</v>
      </c>
      <c r="L527" s="76"/>
      <c r="M527" s="27" t="s">
        <v>355</v>
      </c>
      <c r="N527" s="23"/>
      <c r="O527" s="281"/>
    </row>
    <row r="528" spans="1:18" ht="14.65" hidden="1" thickBot="1" x14ac:dyDescent="0.5">
      <c r="A528" s="285"/>
      <c r="B528" s="269"/>
      <c r="C528" s="14">
        <v>4</v>
      </c>
      <c r="D528" s="14"/>
      <c r="E528" s="15"/>
      <c r="F528" s="131"/>
      <c r="G528" s="132">
        <v>45251</v>
      </c>
      <c r="H528" s="132">
        <v>45251</v>
      </c>
      <c r="I528" s="108"/>
      <c r="J528" s="133" t="s">
        <v>27</v>
      </c>
      <c r="K528" s="121" t="s">
        <v>356</v>
      </c>
      <c r="L528" s="76"/>
      <c r="M528" s="22"/>
      <c r="N528" s="23"/>
      <c r="O528" s="281"/>
    </row>
    <row r="529" spans="1:18" ht="14.65" hidden="1" thickBot="1" x14ac:dyDescent="0.5">
      <c r="A529" s="285"/>
      <c r="B529" s="269"/>
      <c r="C529" s="14">
        <f t="shared" si="46"/>
        <v>0</v>
      </c>
      <c r="D529" s="14"/>
      <c r="E529" s="15"/>
      <c r="F529" s="131"/>
      <c r="G529" s="132"/>
      <c r="H529" s="132"/>
      <c r="I529" s="108"/>
      <c r="J529" s="133"/>
      <c r="K529" s="30"/>
      <c r="L529" s="76"/>
      <c r="M529" s="22"/>
      <c r="N529" s="23"/>
      <c r="O529" s="281"/>
    </row>
    <row r="530" spans="1:18" ht="14.65" hidden="1" thickBot="1" x14ac:dyDescent="0.5">
      <c r="A530" s="285"/>
      <c r="B530" s="269"/>
      <c r="C530" s="14">
        <f t="shared" si="46"/>
        <v>0</v>
      </c>
      <c r="D530" s="14"/>
      <c r="E530" s="15"/>
      <c r="F530" s="131"/>
      <c r="G530" s="132"/>
      <c r="H530" s="132"/>
      <c r="I530" s="108"/>
      <c r="J530" s="133"/>
      <c r="K530" s="30"/>
      <c r="L530" s="76"/>
      <c r="M530" s="22"/>
      <c r="N530" s="23"/>
      <c r="O530" s="281"/>
    </row>
    <row r="531" spans="1:18" ht="14.65" hidden="1" thickBot="1" x14ac:dyDescent="0.5">
      <c r="A531" s="285"/>
      <c r="B531" s="269"/>
      <c r="C531" s="14">
        <f t="shared" si="46"/>
        <v>0</v>
      </c>
      <c r="D531" s="14"/>
      <c r="E531" s="15"/>
      <c r="F531" s="131"/>
      <c r="G531" s="132"/>
      <c r="H531" s="132"/>
      <c r="I531" s="108"/>
      <c r="J531" s="133"/>
      <c r="K531" s="30"/>
      <c r="L531" s="76"/>
      <c r="M531" s="22"/>
      <c r="N531" s="23"/>
      <c r="O531" s="281"/>
    </row>
    <row r="532" spans="1:18" ht="14.65" hidden="1" thickBot="1" x14ac:dyDescent="0.5">
      <c r="A532" s="285"/>
      <c r="B532" s="269"/>
      <c r="C532" s="14">
        <f t="shared" si="46"/>
        <v>0</v>
      </c>
      <c r="D532" s="14"/>
      <c r="E532" s="15"/>
      <c r="F532" s="131"/>
      <c r="G532" s="132"/>
      <c r="H532" s="132"/>
      <c r="I532" s="108"/>
      <c r="J532" s="133"/>
      <c r="K532" s="30"/>
      <c r="L532" s="76"/>
      <c r="M532" s="22"/>
      <c r="N532" s="23"/>
      <c r="O532" s="281"/>
    </row>
    <row r="533" spans="1:18" ht="14.65" hidden="1" thickBot="1" x14ac:dyDescent="0.5">
      <c r="A533" s="286"/>
      <c r="B533" s="270"/>
      <c r="C533" s="219">
        <f t="shared" si="46"/>
        <v>0</v>
      </c>
      <c r="D533" s="219"/>
      <c r="E533" s="220"/>
      <c r="F533" s="221"/>
      <c r="G533" s="222"/>
      <c r="H533" s="222"/>
      <c r="I533" s="223"/>
      <c r="J533" s="224"/>
      <c r="K533" s="225"/>
      <c r="L533" s="78"/>
      <c r="M533" s="39"/>
      <c r="N533" s="40"/>
      <c r="O533" s="282"/>
    </row>
    <row r="534" spans="1:18" ht="199.5" x14ac:dyDescent="0.45">
      <c r="A534" s="265" t="s">
        <v>13</v>
      </c>
      <c r="B534" s="302">
        <v>60</v>
      </c>
      <c r="C534" s="226">
        <v>1</v>
      </c>
      <c r="D534" s="226"/>
      <c r="E534" s="227" t="s">
        <v>357</v>
      </c>
      <c r="F534" s="228" t="s">
        <v>358</v>
      </c>
      <c r="G534" s="229">
        <v>45226</v>
      </c>
      <c r="H534" s="229">
        <v>45226</v>
      </c>
      <c r="I534" s="230"/>
      <c r="J534" s="231" t="s">
        <v>15</v>
      </c>
      <c r="K534" s="232" t="s">
        <v>367</v>
      </c>
      <c r="L534" s="233" t="s">
        <v>359</v>
      </c>
      <c r="M534" s="82"/>
      <c r="N534" s="83"/>
      <c r="O534" s="283"/>
      <c r="P534" s="310" t="str">
        <f>K534</f>
        <v>For our pricing we have used a Main platform crane of Polish supplier PROTEA.
Furthermore, we see a large price difference with suppliers such as Palfinger and Motus (used as reference crane in Ramboll documents).
In case there is a preference for Company to include for the Motus crane to align with Ramboll FEED, then please note that this comes with a high price increase</v>
      </c>
      <c r="Q534" s="310" t="str">
        <f>_xlfn.TEXTJOIN(CHAR(10),TRUE,J537,K537,J536,K536,L536,M536,J535,K535,J534,L534)</f>
        <v>Company
Please update pricing of the bid on Tenderers quoted price in column L.
Tenderer
Noted. Effect on Tenderers price to be advised during subsequent Tender round.
Effect on Tenderers price to be advised during subsequent tender round.
Company
Tender to follow the requirements in C256-EQ-R-SP-00001 chapter 3.1, and 3.2 for All-electric crane, and stiff boom type in the Rambøll document C236-EQ-R-SP-00001. For Company's understanding Motus and Palfinger can supply these type of stiff boom platform cranes. Maybe others can also supply all electric trolley cranes, but this will most probably require a technology qualification programme which will  have impact on time and cost.
Tenderer
Cost Optimisation</v>
      </c>
      <c r="R534" t="str">
        <f>_xlfn.TEXTJOIN(" ",TRUE,E534,F534)</f>
        <v>C274-RA-R-SP-01003_F04 - Main Crane System Specification Proposed Supplier</v>
      </c>
    </row>
    <row r="535" spans="1:18" ht="63.75" hidden="1" x14ac:dyDescent="0.45">
      <c r="A535" s="266"/>
      <c r="B535" s="303"/>
      <c r="C535" s="226">
        <f>IF(K535&lt;&gt;"",C534+1,0)</f>
        <v>2</v>
      </c>
      <c r="D535" s="226"/>
      <c r="E535" s="227" t="s">
        <v>360</v>
      </c>
      <c r="F535" s="228" t="s">
        <v>358</v>
      </c>
      <c r="G535" s="229">
        <v>45231</v>
      </c>
      <c r="H535" s="229">
        <v>45231</v>
      </c>
      <c r="I535" s="230"/>
      <c r="J535" s="231" t="s">
        <v>27</v>
      </c>
      <c r="K535" s="232" t="s">
        <v>361</v>
      </c>
      <c r="L535" s="233" t="s">
        <v>362</v>
      </c>
      <c r="M535" s="54"/>
      <c r="N535" s="55"/>
      <c r="O535" s="278"/>
    </row>
    <row r="536" spans="1:18" ht="38.25" hidden="1" x14ac:dyDescent="0.45">
      <c r="A536" s="266"/>
      <c r="B536" s="275"/>
      <c r="C536" s="226">
        <v>3</v>
      </c>
      <c r="D536" s="226"/>
      <c r="E536" s="227"/>
      <c r="F536" s="228"/>
      <c r="G536" s="234">
        <v>45245</v>
      </c>
      <c r="H536" s="234">
        <v>45245</v>
      </c>
      <c r="I536" s="235"/>
      <c r="J536" s="236" t="s">
        <v>15</v>
      </c>
      <c r="K536" s="237" t="s">
        <v>101</v>
      </c>
      <c r="L536" s="233"/>
      <c r="M536" s="60" t="s">
        <v>36</v>
      </c>
      <c r="N536" s="55"/>
      <c r="O536" s="278"/>
    </row>
    <row r="537" spans="1:18" hidden="1" x14ac:dyDescent="0.45">
      <c r="A537" s="266"/>
      <c r="B537" s="275"/>
      <c r="C537" s="226">
        <f>IF(K537&lt;&gt;"",C535+1,0)</f>
        <v>3</v>
      </c>
      <c r="D537" s="226"/>
      <c r="E537" s="227"/>
      <c r="F537" s="228"/>
      <c r="G537" s="229">
        <v>45251</v>
      </c>
      <c r="H537" s="229">
        <v>45251</v>
      </c>
      <c r="I537" s="230"/>
      <c r="J537" s="231" t="s">
        <v>27</v>
      </c>
      <c r="K537" s="232" t="s">
        <v>363</v>
      </c>
      <c r="L537" s="233"/>
      <c r="M537" s="238"/>
      <c r="N537" s="55"/>
      <c r="O537" s="278"/>
    </row>
    <row r="538" spans="1:18" hidden="1" x14ac:dyDescent="0.45">
      <c r="A538" s="266"/>
      <c r="B538" s="275"/>
      <c r="C538" s="56">
        <f t="shared" ref="C538:C543" si="47">IF(K538&lt;&gt;"",C537+1,0)</f>
        <v>0</v>
      </c>
      <c r="D538" s="56"/>
      <c r="E538" s="48"/>
      <c r="F538" s="91"/>
      <c r="G538" s="92"/>
      <c r="H538" s="92"/>
      <c r="I538" s="93"/>
      <c r="J538" s="46"/>
      <c r="K538" s="52"/>
      <c r="L538" s="53"/>
      <c r="M538" s="238"/>
      <c r="N538" s="55"/>
      <c r="O538" s="278"/>
    </row>
    <row r="539" spans="1:18" hidden="1" x14ac:dyDescent="0.45">
      <c r="A539" s="266"/>
      <c r="B539" s="275"/>
      <c r="C539" s="56">
        <f t="shared" si="47"/>
        <v>0</v>
      </c>
      <c r="D539" s="56"/>
      <c r="E539" s="48"/>
      <c r="F539" s="91"/>
      <c r="G539" s="92"/>
      <c r="H539" s="92"/>
      <c r="I539" s="93"/>
      <c r="J539" s="46"/>
      <c r="K539" s="52"/>
      <c r="L539" s="53"/>
      <c r="M539" s="238"/>
      <c r="N539" s="55"/>
      <c r="O539" s="278"/>
    </row>
    <row r="540" spans="1:18" hidden="1" x14ac:dyDescent="0.45">
      <c r="A540" s="266"/>
      <c r="B540" s="275"/>
      <c r="C540" s="56">
        <f t="shared" si="47"/>
        <v>0</v>
      </c>
      <c r="D540" s="56"/>
      <c r="E540" s="48"/>
      <c r="F540" s="91"/>
      <c r="G540" s="92"/>
      <c r="H540" s="92"/>
      <c r="I540" s="93"/>
      <c r="J540" s="46"/>
      <c r="K540" s="52"/>
      <c r="L540" s="53"/>
      <c r="M540" s="238"/>
      <c r="N540" s="55"/>
      <c r="O540" s="278"/>
    </row>
    <row r="541" spans="1:18" hidden="1" x14ac:dyDescent="0.45">
      <c r="A541" s="266"/>
      <c r="B541" s="275"/>
      <c r="C541" s="56">
        <f t="shared" si="47"/>
        <v>0</v>
      </c>
      <c r="D541" s="56"/>
      <c r="E541" s="48"/>
      <c r="F541" s="91"/>
      <c r="G541" s="92"/>
      <c r="H541" s="92"/>
      <c r="I541" s="93"/>
      <c r="J541" s="46"/>
      <c r="K541" s="52"/>
      <c r="L541" s="53"/>
      <c r="M541" s="238"/>
      <c r="N541" s="55"/>
      <c r="O541" s="278"/>
    </row>
    <row r="542" spans="1:18" hidden="1" x14ac:dyDescent="0.45">
      <c r="A542" s="266"/>
      <c r="B542" s="275"/>
      <c r="C542" s="56">
        <f t="shared" si="47"/>
        <v>0</v>
      </c>
      <c r="D542" s="56"/>
      <c r="E542" s="48"/>
      <c r="F542" s="91"/>
      <c r="G542" s="92"/>
      <c r="H542" s="92"/>
      <c r="I542" s="93"/>
      <c r="J542" s="46"/>
      <c r="K542" s="52"/>
      <c r="L542" s="53"/>
      <c r="M542" s="238"/>
      <c r="N542" s="55"/>
      <c r="O542" s="278"/>
    </row>
    <row r="543" spans="1:18" ht="14.65" hidden="1" thickBot="1" x14ac:dyDescent="0.5">
      <c r="A543" s="267"/>
      <c r="B543" s="276"/>
      <c r="C543" s="56">
        <f t="shared" si="47"/>
        <v>0</v>
      </c>
      <c r="D543" s="254"/>
      <c r="E543" s="62"/>
      <c r="F543" s="98"/>
      <c r="G543" s="99"/>
      <c r="H543" s="99"/>
      <c r="I543" s="100"/>
      <c r="J543" s="61"/>
      <c r="K543" s="67"/>
      <c r="L543" s="68"/>
      <c r="M543" s="239"/>
      <c r="N543" s="70"/>
      <c r="O543" s="279"/>
    </row>
    <row r="544" spans="1:18" hidden="1" x14ac:dyDescent="0.45">
      <c r="A544" s="284"/>
      <c r="B544" s="268">
        <v>61</v>
      </c>
      <c r="C544" s="71">
        <f>IF(K544&lt;&gt;"",1,0)</f>
        <v>0</v>
      </c>
      <c r="D544" s="71"/>
      <c r="E544" s="5"/>
      <c r="F544" s="240"/>
      <c r="G544" s="241"/>
      <c r="H544" s="241"/>
      <c r="I544" s="103"/>
      <c r="J544" s="242"/>
      <c r="K544" s="243"/>
      <c r="L544" s="244"/>
      <c r="M544" s="245"/>
      <c r="N544" s="13"/>
      <c r="O544" s="280"/>
    </row>
    <row r="545" spans="1:15" hidden="1" x14ac:dyDescent="0.45">
      <c r="A545" s="285"/>
      <c r="B545" s="269"/>
      <c r="C545" s="14">
        <f t="shared" ref="C545:C552" si="48">IF(K545&lt;&gt;"",C544+1,0)</f>
        <v>0</v>
      </c>
      <c r="D545" s="14"/>
      <c r="E545" s="15"/>
      <c r="F545" s="131"/>
      <c r="G545" s="132"/>
      <c r="H545" s="132"/>
      <c r="I545" s="108"/>
      <c r="J545" s="133"/>
      <c r="K545" s="30"/>
      <c r="L545" s="76"/>
      <c r="M545" s="246"/>
      <c r="N545" s="23"/>
      <c r="O545" s="281"/>
    </row>
    <row r="546" spans="1:15" hidden="1" x14ac:dyDescent="0.45">
      <c r="A546" s="285"/>
      <c r="B546" s="269"/>
      <c r="C546" s="14">
        <f t="shared" si="48"/>
        <v>0</v>
      </c>
      <c r="D546" s="14"/>
      <c r="E546" s="15"/>
      <c r="F546" s="131"/>
      <c r="G546" s="132"/>
      <c r="H546" s="132"/>
      <c r="I546" s="108"/>
      <c r="J546" s="133"/>
      <c r="K546" s="30"/>
      <c r="L546" s="76"/>
      <c r="M546" s="246"/>
      <c r="N546" s="23"/>
      <c r="O546" s="281"/>
    </row>
    <row r="547" spans="1:15" hidden="1" x14ac:dyDescent="0.45">
      <c r="A547" s="285"/>
      <c r="B547" s="269"/>
      <c r="C547" s="14">
        <f t="shared" si="48"/>
        <v>0</v>
      </c>
      <c r="D547" s="14"/>
      <c r="E547" s="15"/>
      <c r="F547" s="131"/>
      <c r="G547" s="132"/>
      <c r="H547" s="132"/>
      <c r="I547" s="108"/>
      <c r="J547" s="133"/>
      <c r="K547" s="30"/>
      <c r="L547" s="76"/>
      <c r="M547" s="246"/>
      <c r="N547" s="23"/>
      <c r="O547" s="281"/>
    </row>
    <row r="548" spans="1:15" hidden="1" x14ac:dyDescent="0.45">
      <c r="A548" s="285"/>
      <c r="B548" s="269"/>
      <c r="C548" s="14">
        <f t="shared" si="48"/>
        <v>0</v>
      </c>
      <c r="D548" s="14"/>
      <c r="E548" s="15"/>
      <c r="F548" s="131"/>
      <c r="G548" s="132"/>
      <c r="H548" s="132"/>
      <c r="I548" s="108"/>
      <c r="J548" s="133"/>
      <c r="K548" s="30"/>
      <c r="L548" s="76"/>
      <c r="M548" s="246"/>
      <c r="N548" s="23"/>
      <c r="O548" s="281"/>
    </row>
    <row r="549" spans="1:15" hidden="1" x14ac:dyDescent="0.45">
      <c r="A549" s="285"/>
      <c r="B549" s="269"/>
      <c r="C549" s="14">
        <f t="shared" si="48"/>
        <v>0</v>
      </c>
      <c r="D549" s="14"/>
      <c r="E549" s="15"/>
      <c r="F549" s="131"/>
      <c r="G549" s="132"/>
      <c r="H549" s="132"/>
      <c r="I549" s="108"/>
      <c r="J549" s="133"/>
      <c r="K549" s="30"/>
      <c r="L549" s="76"/>
      <c r="M549" s="246"/>
      <c r="N549" s="23"/>
      <c r="O549" s="281"/>
    </row>
    <row r="550" spans="1:15" hidden="1" x14ac:dyDescent="0.45">
      <c r="A550" s="285"/>
      <c r="B550" s="269"/>
      <c r="C550" s="14">
        <f t="shared" si="48"/>
        <v>0</v>
      </c>
      <c r="D550" s="14"/>
      <c r="E550" s="15"/>
      <c r="F550" s="131"/>
      <c r="G550" s="132"/>
      <c r="H550" s="132"/>
      <c r="I550" s="108"/>
      <c r="J550" s="133"/>
      <c r="K550" s="30"/>
      <c r="L550" s="76"/>
      <c r="M550" s="246"/>
      <c r="N550" s="23"/>
      <c r="O550" s="281"/>
    </row>
    <row r="551" spans="1:15" hidden="1" x14ac:dyDescent="0.45">
      <c r="A551" s="285"/>
      <c r="B551" s="269"/>
      <c r="C551" s="14">
        <f t="shared" si="48"/>
        <v>0</v>
      </c>
      <c r="D551" s="14"/>
      <c r="E551" s="15"/>
      <c r="F551" s="131"/>
      <c r="G551" s="132"/>
      <c r="H551" s="132"/>
      <c r="I551" s="108"/>
      <c r="J551" s="133"/>
      <c r="K551" s="30"/>
      <c r="L551" s="76"/>
      <c r="M551" s="246"/>
      <c r="N551" s="23"/>
      <c r="O551" s="281"/>
    </row>
    <row r="552" spans="1:15" ht="14.65" hidden="1" thickBot="1" x14ac:dyDescent="0.5">
      <c r="A552" s="286"/>
      <c r="B552" s="270"/>
      <c r="C552" s="14">
        <f t="shared" si="48"/>
        <v>0</v>
      </c>
      <c r="D552" s="219"/>
      <c r="E552" s="32"/>
      <c r="F552" s="134"/>
      <c r="G552" s="135"/>
      <c r="H552" s="135"/>
      <c r="I552" s="111"/>
      <c r="J552" s="136"/>
      <c r="K552" s="37"/>
      <c r="L552" s="78"/>
      <c r="M552" s="247"/>
      <c r="N552" s="40"/>
      <c r="O552" s="282"/>
    </row>
    <row r="553" spans="1:15" hidden="1" x14ac:dyDescent="0.45">
      <c r="A553" s="265"/>
      <c r="B553" s="274">
        <v>62</v>
      </c>
      <c r="C553" s="41">
        <f>IF(K553&lt;&gt;"",1,0)</f>
        <v>0</v>
      </c>
      <c r="D553" s="253"/>
      <c r="E553" s="42"/>
      <c r="F553" s="248"/>
      <c r="G553" s="249"/>
      <c r="H553" s="249"/>
      <c r="I553" s="116"/>
      <c r="J553" s="250"/>
      <c r="K553" s="86"/>
      <c r="L553" s="137"/>
      <c r="M553" s="251"/>
      <c r="N553" s="83"/>
      <c r="O553" s="283"/>
    </row>
    <row r="554" spans="1:15" hidden="1" x14ac:dyDescent="0.45">
      <c r="A554" s="266"/>
      <c r="B554" s="275"/>
      <c r="C554" s="56">
        <f t="shared" ref="C554:C561" si="49">IF(K554&lt;&gt;"",C553+1,0)</f>
        <v>0</v>
      </c>
      <c r="D554" s="56"/>
      <c r="E554" s="48"/>
      <c r="F554" s="91"/>
      <c r="G554" s="92"/>
      <c r="H554" s="92"/>
      <c r="I554" s="93"/>
      <c r="J554" s="46"/>
      <c r="K554" s="52"/>
      <c r="L554" s="53"/>
      <c r="M554" s="238"/>
      <c r="N554" s="55"/>
      <c r="O554" s="278"/>
    </row>
    <row r="555" spans="1:15" hidden="1" x14ac:dyDescent="0.45">
      <c r="A555" s="266"/>
      <c r="B555" s="275"/>
      <c r="C555" s="56">
        <f t="shared" si="49"/>
        <v>0</v>
      </c>
      <c r="D555" s="56"/>
      <c r="E555" s="48"/>
      <c r="F555" s="91"/>
      <c r="G555" s="92"/>
      <c r="H555" s="92"/>
      <c r="I555" s="93"/>
      <c r="J555" s="46"/>
      <c r="K555" s="52"/>
      <c r="L555" s="53"/>
      <c r="M555" s="238"/>
      <c r="N555" s="55"/>
      <c r="O555" s="278"/>
    </row>
    <row r="556" spans="1:15" hidden="1" x14ac:dyDescent="0.45">
      <c r="A556" s="266"/>
      <c r="B556" s="275"/>
      <c r="C556" s="56">
        <f t="shared" si="49"/>
        <v>0</v>
      </c>
      <c r="D556" s="56"/>
      <c r="E556" s="48"/>
      <c r="F556" s="91"/>
      <c r="G556" s="92"/>
      <c r="H556" s="92"/>
      <c r="I556" s="93"/>
      <c r="J556" s="46"/>
      <c r="K556" s="52"/>
      <c r="L556" s="53"/>
      <c r="M556" s="238"/>
      <c r="N556" s="55"/>
      <c r="O556" s="278"/>
    </row>
    <row r="557" spans="1:15" hidden="1" x14ac:dyDescent="0.45">
      <c r="A557" s="266"/>
      <c r="B557" s="275"/>
      <c r="C557" s="56">
        <f t="shared" si="49"/>
        <v>0</v>
      </c>
      <c r="D557" s="56"/>
      <c r="E557" s="48"/>
      <c r="F557" s="91"/>
      <c r="G557" s="92"/>
      <c r="H557" s="92"/>
      <c r="I557" s="93"/>
      <c r="J557" s="46"/>
      <c r="K557" s="52"/>
      <c r="L557" s="53"/>
      <c r="M557" s="238"/>
      <c r="N557" s="55"/>
      <c r="O557" s="278"/>
    </row>
    <row r="558" spans="1:15" hidden="1" x14ac:dyDescent="0.45">
      <c r="A558" s="266"/>
      <c r="B558" s="275"/>
      <c r="C558" s="56">
        <f t="shared" si="49"/>
        <v>0</v>
      </c>
      <c r="D558" s="56"/>
      <c r="E558" s="48"/>
      <c r="F558" s="91"/>
      <c r="G558" s="92"/>
      <c r="H558" s="92"/>
      <c r="I558" s="93"/>
      <c r="J558" s="46"/>
      <c r="K558" s="52"/>
      <c r="L558" s="53"/>
      <c r="M558" s="238"/>
      <c r="N558" s="55"/>
      <c r="O558" s="278"/>
    </row>
    <row r="559" spans="1:15" hidden="1" x14ac:dyDescent="0.45">
      <c r="A559" s="266"/>
      <c r="B559" s="275"/>
      <c r="C559" s="56">
        <f t="shared" si="49"/>
        <v>0</v>
      </c>
      <c r="D559" s="56"/>
      <c r="E559" s="48"/>
      <c r="F559" s="91"/>
      <c r="G559" s="92"/>
      <c r="H559" s="92"/>
      <c r="I559" s="93"/>
      <c r="J559" s="46"/>
      <c r="K559" s="52"/>
      <c r="L559" s="53"/>
      <c r="M559" s="238"/>
      <c r="N559" s="55"/>
      <c r="O559" s="278"/>
    </row>
    <row r="560" spans="1:15" hidden="1" x14ac:dyDescent="0.45">
      <c r="A560" s="266"/>
      <c r="B560" s="275"/>
      <c r="C560" s="56">
        <f t="shared" si="49"/>
        <v>0</v>
      </c>
      <c r="D560" s="56"/>
      <c r="E560" s="48"/>
      <c r="F560" s="91"/>
      <c r="G560" s="92"/>
      <c r="H560" s="92"/>
      <c r="I560" s="93"/>
      <c r="J560" s="46"/>
      <c r="K560" s="52"/>
      <c r="L560" s="53"/>
      <c r="M560" s="238"/>
      <c r="N560" s="55"/>
      <c r="O560" s="278"/>
    </row>
    <row r="561" spans="1:15" ht="14.65" hidden="1" thickBot="1" x14ac:dyDescent="0.5">
      <c r="A561" s="267"/>
      <c r="B561" s="276"/>
      <c r="C561" s="56">
        <f t="shared" si="49"/>
        <v>0</v>
      </c>
      <c r="D561" s="254"/>
      <c r="E561" s="62"/>
      <c r="F561" s="98"/>
      <c r="G561" s="99"/>
      <c r="H561" s="99"/>
      <c r="I561" s="100"/>
      <c r="J561" s="61"/>
      <c r="K561" s="67"/>
      <c r="L561" s="68"/>
      <c r="M561" s="239"/>
      <c r="N561" s="70"/>
      <c r="O561" s="279"/>
    </row>
    <row r="562" spans="1:15" hidden="1" x14ac:dyDescent="0.45">
      <c r="A562" s="284"/>
      <c r="B562" s="268">
        <v>63</v>
      </c>
      <c r="C562" s="71">
        <f>IF(K562&lt;&gt;"",1,0)</f>
        <v>0</v>
      </c>
      <c r="D562" s="71"/>
      <c r="E562" s="5"/>
      <c r="F562" s="240"/>
      <c r="G562" s="241"/>
      <c r="H562" s="241"/>
      <c r="I562" s="103"/>
      <c r="J562" s="242"/>
      <c r="K562" s="243"/>
      <c r="L562" s="244"/>
      <c r="M562" s="245"/>
      <c r="N562" s="13"/>
      <c r="O562" s="280"/>
    </row>
    <row r="563" spans="1:15" hidden="1" x14ac:dyDescent="0.45">
      <c r="A563" s="285"/>
      <c r="B563" s="269"/>
      <c r="C563" s="14">
        <f t="shared" ref="C563:C570" si="50">IF(K563&lt;&gt;"",C562+1,0)</f>
        <v>0</v>
      </c>
      <c r="D563" s="14"/>
      <c r="E563" s="15"/>
      <c r="F563" s="131"/>
      <c r="G563" s="132"/>
      <c r="H563" s="132"/>
      <c r="I563" s="108"/>
      <c r="J563" s="133"/>
      <c r="K563" s="30"/>
      <c r="L563" s="76"/>
      <c r="M563" s="246"/>
      <c r="N563" s="23"/>
      <c r="O563" s="281"/>
    </row>
    <row r="564" spans="1:15" hidden="1" x14ac:dyDescent="0.45">
      <c r="A564" s="285"/>
      <c r="B564" s="269"/>
      <c r="C564" s="14">
        <f t="shared" si="50"/>
        <v>0</v>
      </c>
      <c r="D564" s="14"/>
      <c r="E564" s="15"/>
      <c r="F564" s="131"/>
      <c r="G564" s="132"/>
      <c r="H564" s="132"/>
      <c r="I564" s="108"/>
      <c r="J564" s="133"/>
      <c r="K564" s="30"/>
      <c r="L564" s="76"/>
      <c r="M564" s="246"/>
      <c r="N564" s="23"/>
      <c r="O564" s="281"/>
    </row>
    <row r="565" spans="1:15" hidden="1" x14ac:dyDescent="0.45">
      <c r="A565" s="285"/>
      <c r="B565" s="269"/>
      <c r="C565" s="14">
        <f t="shared" si="50"/>
        <v>0</v>
      </c>
      <c r="D565" s="14"/>
      <c r="E565" s="15"/>
      <c r="F565" s="131"/>
      <c r="G565" s="132"/>
      <c r="H565" s="132"/>
      <c r="I565" s="108"/>
      <c r="J565" s="133"/>
      <c r="K565" s="30"/>
      <c r="L565" s="76"/>
      <c r="M565" s="246"/>
      <c r="N565" s="23"/>
      <c r="O565" s="281"/>
    </row>
    <row r="566" spans="1:15" hidden="1" x14ac:dyDescent="0.45">
      <c r="A566" s="285"/>
      <c r="B566" s="269"/>
      <c r="C566" s="14">
        <f t="shared" si="50"/>
        <v>0</v>
      </c>
      <c r="D566" s="14"/>
      <c r="E566" s="15"/>
      <c r="F566" s="131"/>
      <c r="G566" s="132"/>
      <c r="H566" s="132"/>
      <c r="I566" s="108"/>
      <c r="J566" s="133"/>
      <c r="K566" s="30"/>
      <c r="L566" s="76"/>
      <c r="M566" s="246"/>
      <c r="N566" s="23"/>
      <c r="O566" s="281"/>
    </row>
    <row r="567" spans="1:15" hidden="1" x14ac:dyDescent="0.45">
      <c r="A567" s="285"/>
      <c r="B567" s="269"/>
      <c r="C567" s="14">
        <f t="shared" si="50"/>
        <v>0</v>
      </c>
      <c r="D567" s="14"/>
      <c r="E567" s="15"/>
      <c r="F567" s="131"/>
      <c r="G567" s="132"/>
      <c r="H567" s="132"/>
      <c r="I567" s="108"/>
      <c r="J567" s="133"/>
      <c r="K567" s="30"/>
      <c r="L567" s="76"/>
      <c r="M567" s="246"/>
      <c r="N567" s="23"/>
      <c r="O567" s="281"/>
    </row>
    <row r="568" spans="1:15" hidden="1" x14ac:dyDescent="0.45">
      <c r="A568" s="285"/>
      <c r="B568" s="269"/>
      <c r="C568" s="14">
        <f t="shared" si="50"/>
        <v>0</v>
      </c>
      <c r="D568" s="14"/>
      <c r="E568" s="15"/>
      <c r="F568" s="131"/>
      <c r="G568" s="132"/>
      <c r="H568" s="132"/>
      <c r="I568" s="108"/>
      <c r="J568" s="133"/>
      <c r="K568" s="30"/>
      <c r="L568" s="76"/>
      <c r="M568" s="246"/>
      <c r="N568" s="23"/>
      <c r="O568" s="281"/>
    </row>
    <row r="569" spans="1:15" hidden="1" x14ac:dyDescent="0.45">
      <c r="A569" s="285"/>
      <c r="B569" s="269"/>
      <c r="C569" s="14">
        <f t="shared" si="50"/>
        <v>0</v>
      </c>
      <c r="D569" s="14"/>
      <c r="E569" s="15"/>
      <c r="F569" s="131"/>
      <c r="G569" s="132"/>
      <c r="H569" s="132"/>
      <c r="I569" s="108"/>
      <c r="J569" s="133"/>
      <c r="K569" s="30"/>
      <c r="L569" s="76"/>
      <c r="M569" s="246"/>
      <c r="N569" s="23"/>
      <c r="O569" s="281"/>
    </row>
    <row r="570" spans="1:15" ht="14.65" hidden="1" thickBot="1" x14ac:dyDescent="0.5">
      <c r="A570" s="286"/>
      <c r="B570" s="270"/>
      <c r="C570" s="14">
        <f t="shared" si="50"/>
        <v>0</v>
      </c>
      <c r="D570" s="219"/>
      <c r="E570" s="32"/>
      <c r="F570" s="134"/>
      <c r="G570" s="135"/>
      <c r="H570" s="135"/>
      <c r="I570" s="111"/>
      <c r="J570" s="136"/>
      <c r="K570" s="37"/>
      <c r="L570" s="78"/>
      <c r="M570" s="247"/>
      <c r="N570" s="40"/>
      <c r="O570" s="282"/>
    </row>
    <row r="571" spans="1:15" hidden="1" x14ac:dyDescent="0.45">
      <c r="A571" s="265"/>
      <c r="B571" s="274">
        <v>64</v>
      </c>
      <c r="C571" s="41">
        <f>IF(K571&lt;&gt;"",1,0)</f>
        <v>0</v>
      </c>
      <c r="D571" s="253"/>
      <c r="E571" s="42"/>
      <c r="F571" s="248"/>
      <c r="G571" s="249"/>
      <c r="H571" s="249"/>
      <c r="I571" s="116"/>
      <c r="J571" s="250"/>
      <c r="K571" s="86"/>
      <c r="L571" s="137"/>
      <c r="M571" s="251"/>
      <c r="N571" s="83"/>
      <c r="O571" s="283"/>
    </row>
    <row r="572" spans="1:15" hidden="1" x14ac:dyDescent="0.45">
      <c r="A572" s="266"/>
      <c r="B572" s="275"/>
      <c r="C572" s="56">
        <f t="shared" ref="C572:C579" si="51">IF(K572&lt;&gt;"",C571+1,0)</f>
        <v>0</v>
      </c>
      <c r="D572" s="56"/>
      <c r="E572" s="48"/>
      <c r="F572" s="91"/>
      <c r="G572" s="92"/>
      <c r="H572" s="92"/>
      <c r="I572" s="93"/>
      <c r="J572" s="46"/>
      <c r="K572" s="52"/>
      <c r="L572" s="53"/>
      <c r="M572" s="238"/>
      <c r="N572" s="55"/>
      <c r="O572" s="278"/>
    </row>
    <row r="573" spans="1:15" hidden="1" x14ac:dyDescent="0.45">
      <c r="A573" s="266"/>
      <c r="B573" s="275"/>
      <c r="C573" s="56">
        <f t="shared" si="51"/>
        <v>0</v>
      </c>
      <c r="D573" s="56"/>
      <c r="E573" s="48"/>
      <c r="F573" s="91"/>
      <c r="G573" s="92"/>
      <c r="H573" s="92"/>
      <c r="I573" s="93"/>
      <c r="J573" s="46"/>
      <c r="K573" s="52"/>
      <c r="L573" s="53"/>
      <c r="M573" s="238"/>
      <c r="N573" s="55"/>
      <c r="O573" s="278"/>
    </row>
    <row r="574" spans="1:15" hidden="1" x14ac:dyDescent="0.45">
      <c r="A574" s="266"/>
      <c r="B574" s="275"/>
      <c r="C574" s="56">
        <f t="shared" si="51"/>
        <v>0</v>
      </c>
      <c r="D574" s="56"/>
      <c r="E574" s="48"/>
      <c r="F574" s="91"/>
      <c r="G574" s="92"/>
      <c r="H574" s="92"/>
      <c r="I574" s="93"/>
      <c r="J574" s="46"/>
      <c r="K574" s="52"/>
      <c r="L574" s="53"/>
      <c r="M574" s="238"/>
      <c r="N574" s="55"/>
      <c r="O574" s="278"/>
    </row>
    <row r="575" spans="1:15" hidden="1" x14ac:dyDescent="0.45">
      <c r="A575" s="266"/>
      <c r="B575" s="275"/>
      <c r="C575" s="56">
        <f t="shared" si="51"/>
        <v>0</v>
      </c>
      <c r="D575" s="56"/>
      <c r="E575" s="48"/>
      <c r="F575" s="91"/>
      <c r="G575" s="92"/>
      <c r="H575" s="92"/>
      <c r="I575" s="93"/>
      <c r="J575" s="46"/>
      <c r="K575" s="52"/>
      <c r="L575" s="53"/>
      <c r="M575" s="238"/>
      <c r="N575" s="55"/>
      <c r="O575" s="278"/>
    </row>
    <row r="576" spans="1:15" hidden="1" x14ac:dyDescent="0.45">
      <c r="A576" s="266"/>
      <c r="B576" s="275"/>
      <c r="C576" s="56">
        <f t="shared" si="51"/>
        <v>0</v>
      </c>
      <c r="D576" s="56"/>
      <c r="E576" s="48"/>
      <c r="F576" s="91"/>
      <c r="G576" s="92"/>
      <c r="H576" s="92"/>
      <c r="I576" s="93"/>
      <c r="J576" s="46"/>
      <c r="K576" s="52"/>
      <c r="L576" s="53"/>
      <c r="M576" s="238"/>
      <c r="N576" s="55"/>
      <c r="O576" s="278"/>
    </row>
    <row r="577" spans="1:15" hidden="1" x14ac:dyDescent="0.45">
      <c r="A577" s="266"/>
      <c r="B577" s="275"/>
      <c r="C577" s="56">
        <f t="shared" si="51"/>
        <v>0</v>
      </c>
      <c r="D577" s="56"/>
      <c r="E577" s="48"/>
      <c r="F577" s="91"/>
      <c r="G577" s="92"/>
      <c r="H577" s="92"/>
      <c r="I577" s="93"/>
      <c r="J577" s="46"/>
      <c r="K577" s="52"/>
      <c r="L577" s="53"/>
      <c r="M577" s="238"/>
      <c r="N577" s="55"/>
      <c r="O577" s="278"/>
    </row>
    <row r="578" spans="1:15" hidden="1" x14ac:dyDescent="0.45">
      <c r="A578" s="266"/>
      <c r="B578" s="275"/>
      <c r="C578" s="56">
        <f t="shared" si="51"/>
        <v>0</v>
      </c>
      <c r="D578" s="56"/>
      <c r="E578" s="48"/>
      <c r="F578" s="91"/>
      <c r="G578" s="92"/>
      <c r="H578" s="92"/>
      <c r="I578" s="93"/>
      <c r="J578" s="46"/>
      <c r="K578" s="52"/>
      <c r="L578" s="53"/>
      <c r="M578" s="238"/>
      <c r="N578" s="55"/>
      <c r="O578" s="278"/>
    </row>
    <row r="579" spans="1:15" ht="14.65" hidden="1" thickBot="1" x14ac:dyDescent="0.5">
      <c r="A579" s="267"/>
      <c r="B579" s="276"/>
      <c r="C579" s="56">
        <f t="shared" si="51"/>
        <v>0</v>
      </c>
      <c r="D579" s="254"/>
      <c r="E579" s="62"/>
      <c r="F579" s="98"/>
      <c r="G579" s="99"/>
      <c r="H579" s="99"/>
      <c r="I579" s="100"/>
      <c r="J579" s="61"/>
      <c r="K579" s="67"/>
      <c r="L579" s="68"/>
      <c r="M579" s="239"/>
      <c r="N579" s="70"/>
      <c r="O579" s="279"/>
    </row>
    <row r="580" spans="1:15" hidden="1" x14ac:dyDescent="0.45">
      <c r="A580" s="284"/>
      <c r="B580" s="268">
        <v>65</v>
      </c>
      <c r="C580" s="71">
        <f>IF(K580&lt;&gt;"",1,0)</f>
        <v>0</v>
      </c>
      <c r="D580" s="71"/>
      <c r="E580" s="5"/>
      <c r="F580" s="240"/>
      <c r="G580" s="241"/>
      <c r="H580" s="241"/>
      <c r="I580" s="103"/>
      <c r="J580" s="242"/>
      <c r="K580" s="243"/>
      <c r="L580" s="244"/>
      <c r="M580" s="245"/>
      <c r="N580" s="13"/>
      <c r="O580" s="280"/>
    </row>
    <row r="581" spans="1:15" hidden="1" x14ac:dyDescent="0.45">
      <c r="A581" s="285"/>
      <c r="B581" s="269"/>
      <c r="C581" s="14">
        <f t="shared" ref="C581:C588" si="52">IF(K581&lt;&gt;"",C580+1,0)</f>
        <v>0</v>
      </c>
      <c r="D581" s="14"/>
      <c r="E581" s="15"/>
      <c r="F581" s="131"/>
      <c r="G581" s="132"/>
      <c r="H581" s="132"/>
      <c r="I581" s="108"/>
      <c r="J581" s="133"/>
      <c r="K581" s="30"/>
      <c r="L581" s="76"/>
      <c r="M581" s="246"/>
      <c r="N581" s="23"/>
      <c r="O581" s="281"/>
    </row>
    <row r="582" spans="1:15" hidden="1" x14ac:dyDescent="0.45">
      <c r="A582" s="285"/>
      <c r="B582" s="269"/>
      <c r="C582" s="14">
        <f t="shared" si="52"/>
        <v>0</v>
      </c>
      <c r="D582" s="14"/>
      <c r="E582" s="15"/>
      <c r="F582" s="131"/>
      <c r="G582" s="132"/>
      <c r="H582" s="132"/>
      <c r="I582" s="108"/>
      <c r="J582" s="133"/>
      <c r="K582" s="30"/>
      <c r="L582" s="76"/>
      <c r="M582" s="246"/>
      <c r="N582" s="23"/>
      <c r="O582" s="281"/>
    </row>
    <row r="583" spans="1:15" hidden="1" x14ac:dyDescent="0.45">
      <c r="A583" s="285"/>
      <c r="B583" s="269"/>
      <c r="C583" s="14">
        <f t="shared" si="52"/>
        <v>0</v>
      </c>
      <c r="D583" s="14"/>
      <c r="E583" s="15"/>
      <c r="F583" s="131"/>
      <c r="G583" s="132"/>
      <c r="H583" s="132"/>
      <c r="I583" s="108"/>
      <c r="J583" s="133"/>
      <c r="K583" s="30"/>
      <c r="L583" s="76"/>
      <c r="M583" s="246"/>
      <c r="N583" s="23"/>
      <c r="O583" s="281"/>
    </row>
    <row r="584" spans="1:15" hidden="1" x14ac:dyDescent="0.45">
      <c r="A584" s="285"/>
      <c r="B584" s="269"/>
      <c r="C584" s="14">
        <f t="shared" si="52"/>
        <v>0</v>
      </c>
      <c r="D584" s="14"/>
      <c r="E584" s="15"/>
      <c r="F584" s="131"/>
      <c r="G584" s="132"/>
      <c r="H584" s="132"/>
      <c r="I584" s="108"/>
      <c r="J584" s="133"/>
      <c r="K584" s="30"/>
      <c r="L584" s="76"/>
      <c r="M584" s="246"/>
      <c r="N584" s="23"/>
      <c r="O584" s="281"/>
    </row>
    <row r="585" spans="1:15" hidden="1" x14ac:dyDescent="0.45">
      <c r="A585" s="285"/>
      <c r="B585" s="269"/>
      <c r="C585" s="14">
        <f t="shared" si="52"/>
        <v>0</v>
      </c>
      <c r="D585" s="14"/>
      <c r="E585" s="15"/>
      <c r="F585" s="131"/>
      <c r="G585" s="132"/>
      <c r="H585" s="132"/>
      <c r="I585" s="108"/>
      <c r="J585" s="133"/>
      <c r="K585" s="30"/>
      <c r="L585" s="76"/>
      <c r="M585" s="246"/>
      <c r="N585" s="23"/>
      <c r="O585" s="281"/>
    </row>
    <row r="586" spans="1:15" hidden="1" x14ac:dyDescent="0.45">
      <c r="A586" s="285"/>
      <c r="B586" s="269"/>
      <c r="C586" s="14">
        <f t="shared" si="52"/>
        <v>0</v>
      </c>
      <c r="D586" s="14"/>
      <c r="E586" s="15"/>
      <c r="F586" s="131"/>
      <c r="G586" s="132"/>
      <c r="H586" s="132"/>
      <c r="I586" s="108"/>
      <c r="J586" s="133"/>
      <c r="K586" s="30"/>
      <c r="L586" s="76"/>
      <c r="M586" s="246"/>
      <c r="N586" s="23"/>
      <c r="O586" s="281"/>
    </row>
    <row r="587" spans="1:15" hidden="1" x14ac:dyDescent="0.45">
      <c r="A587" s="285"/>
      <c r="B587" s="269"/>
      <c r="C587" s="14">
        <f t="shared" si="52"/>
        <v>0</v>
      </c>
      <c r="D587" s="14"/>
      <c r="E587" s="15"/>
      <c r="F587" s="131"/>
      <c r="G587" s="132"/>
      <c r="H587" s="132"/>
      <c r="I587" s="108"/>
      <c r="J587" s="133"/>
      <c r="K587" s="30"/>
      <c r="L587" s="76"/>
      <c r="M587" s="246"/>
      <c r="N587" s="23"/>
      <c r="O587" s="281"/>
    </row>
    <row r="588" spans="1:15" ht="14.65" hidden="1" thickBot="1" x14ac:dyDescent="0.5">
      <c r="A588" s="286"/>
      <c r="B588" s="270"/>
      <c r="C588" s="14">
        <f t="shared" si="52"/>
        <v>0</v>
      </c>
      <c r="D588" s="219"/>
      <c r="E588" s="32"/>
      <c r="F588" s="134"/>
      <c r="G588" s="135"/>
      <c r="H588" s="135"/>
      <c r="I588" s="111"/>
      <c r="J588" s="136"/>
      <c r="K588" s="37"/>
      <c r="L588" s="78"/>
      <c r="M588" s="247"/>
      <c r="N588" s="40"/>
      <c r="O588" s="282"/>
    </row>
    <row r="589" spans="1:15" hidden="1" x14ac:dyDescent="0.45">
      <c r="A589" s="265"/>
      <c r="B589" s="274">
        <v>66</v>
      </c>
      <c r="C589" s="41">
        <f>IF(K589&lt;&gt;"",1,0)</f>
        <v>0</v>
      </c>
      <c r="D589" s="253"/>
      <c r="E589" s="42"/>
      <c r="F589" s="248"/>
      <c r="G589" s="249"/>
      <c r="H589" s="249"/>
      <c r="I589" s="116"/>
      <c r="J589" s="250"/>
      <c r="K589" s="86"/>
      <c r="L589" s="137"/>
      <c r="M589" s="251"/>
      <c r="N589" s="83"/>
      <c r="O589" s="283"/>
    </row>
    <row r="590" spans="1:15" hidden="1" x14ac:dyDescent="0.45">
      <c r="A590" s="266"/>
      <c r="B590" s="275"/>
      <c r="C590" s="56">
        <f t="shared" ref="C590:C597" si="53">IF(K590&lt;&gt;"",C589+1,0)</f>
        <v>0</v>
      </c>
      <c r="D590" s="56"/>
      <c r="E590" s="48"/>
      <c r="F590" s="91"/>
      <c r="G590" s="92"/>
      <c r="H590" s="92"/>
      <c r="I590" s="93"/>
      <c r="J590" s="46"/>
      <c r="K590" s="52"/>
      <c r="L590" s="53"/>
      <c r="M590" s="238"/>
      <c r="N590" s="55"/>
      <c r="O590" s="278"/>
    </row>
    <row r="591" spans="1:15" hidden="1" x14ac:dyDescent="0.45">
      <c r="A591" s="266"/>
      <c r="B591" s="275"/>
      <c r="C591" s="56">
        <f t="shared" si="53"/>
        <v>0</v>
      </c>
      <c r="D591" s="56"/>
      <c r="E591" s="48"/>
      <c r="F591" s="91"/>
      <c r="G591" s="92"/>
      <c r="H591" s="92"/>
      <c r="I591" s="93"/>
      <c r="J591" s="46"/>
      <c r="K591" s="52"/>
      <c r="L591" s="53"/>
      <c r="M591" s="238"/>
      <c r="N591" s="55"/>
      <c r="O591" s="278"/>
    </row>
    <row r="592" spans="1:15" hidden="1" x14ac:dyDescent="0.45">
      <c r="A592" s="266"/>
      <c r="B592" s="275"/>
      <c r="C592" s="56">
        <f t="shared" si="53"/>
        <v>0</v>
      </c>
      <c r="D592" s="56"/>
      <c r="E592" s="48"/>
      <c r="F592" s="91"/>
      <c r="G592" s="92"/>
      <c r="H592" s="92"/>
      <c r="I592" s="93"/>
      <c r="J592" s="46"/>
      <c r="K592" s="52"/>
      <c r="L592" s="53"/>
      <c r="M592" s="238"/>
      <c r="N592" s="55"/>
      <c r="O592" s="278"/>
    </row>
    <row r="593" spans="1:15" hidden="1" x14ac:dyDescent="0.45">
      <c r="A593" s="266"/>
      <c r="B593" s="275"/>
      <c r="C593" s="56">
        <f t="shared" si="53"/>
        <v>0</v>
      </c>
      <c r="D593" s="56"/>
      <c r="E593" s="48"/>
      <c r="F593" s="91"/>
      <c r="G593" s="92"/>
      <c r="H593" s="92"/>
      <c r="I593" s="93"/>
      <c r="J593" s="46"/>
      <c r="K593" s="52"/>
      <c r="L593" s="53"/>
      <c r="M593" s="238"/>
      <c r="N593" s="55"/>
      <c r="O593" s="278"/>
    </row>
    <row r="594" spans="1:15" hidden="1" x14ac:dyDescent="0.45">
      <c r="A594" s="266"/>
      <c r="B594" s="275"/>
      <c r="C594" s="56">
        <f t="shared" si="53"/>
        <v>0</v>
      </c>
      <c r="D594" s="56"/>
      <c r="E594" s="48"/>
      <c r="F594" s="91"/>
      <c r="G594" s="92"/>
      <c r="H594" s="92"/>
      <c r="I594" s="93"/>
      <c r="J594" s="46"/>
      <c r="K594" s="52"/>
      <c r="L594" s="53"/>
      <c r="M594" s="238"/>
      <c r="N594" s="55"/>
      <c r="O594" s="278"/>
    </row>
    <row r="595" spans="1:15" hidden="1" x14ac:dyDescent="0.45">
      <c r="A595" s="266"/>
      <c r="B595" s="275"/>
      <c r="C595" s="56">
        <f t="shared" si="53"/>
        <v>0</v>
      </c>
      <c r="D595" s="56"/>
      <c r="E595" s="48"/>
      <c r="F595" s="91"/>
      <c r="G595" s="92"/>
      <c r="H595" s="92"/>
      <c r="I595" s="93"/>
      <c r="J595" s="46"/>
      <c r="K595" s="52"/>
      <c r="L595" s="53"/>
      <c r="M595" s="238"/>
      <c r="N595" s="55"/>
      <c r="O595" s="278"/>
    </row>
    <row r="596" spans="1:15" hidden="1" x14ac:dyDescent="0.45">
      <c r="A596" s="266"/>
      <c r="B596" s="275"/>
      <c r="C596" s="56">
        <f t="shared" si="53"/>
        <v>0</v>
      </c>
      <c r="D596" s="56"/>
      <c r="E596" s="48"/>
      <c r="F596" s="91"/>
      <c r="G596" s="92"/>
      <c r="H596" s="92"/>
      <c r="I596" s="93"/>
      <c r="J596" s="46"/>
      <c r="K596" s="52"/>
      <c r="L596" s="53"/>
      <c r="M596" s="238"/>
      <c r="N596" s="55"/>
      <c r="O596" s="278"/>
    </row>
    <row r="597" spans="1:15" ht="14.65" hidden="1" thickBot="1" x14ac:dyDescent="0.5">
      <c r="A597" s="267"/>
      <c r="B597" s="276"/>
      <c r="C597" s="56">
        <f t="shared" si="53"/>
        <v>0</v>
      </c>
      <c r="D597" s="254"/>
      <c r="E597" s="62"/>
      <c r="F597" s="98"/>
      <c r="G597" s="99"/>
      <c r="H597" s="99"/>
      <c r="I597" s="100"/>
      <c r="J597" s="61"/>
      <c r="K597" s="67"/>
      <c r="L597" s="68"/>
      <c r="M597" s="239"/>
      <c r="N597" s="70"/>
      <c r="O597" s="279"/>
    </row>
    <row r="598" spans="1:15" hidden="1" x14ac:dyDescent="0.45">
      <c r="A598" s="284"/>
      <c r="B598" s="268">
        <v>67</v>
      </c>
      <c r="C598" s="71">
        <f>IF(K598&lt;&gt;"",1,0)</f>
        <v>0</v>
      </c>
      <c r="D598" s="71"/>
      <c r="E598" s="5"/>
      <c r="F598" s="240"/>
      <c r="G598" s="241"/>
      <c r="H598" s="241"/>
      <c r="I598" s="103"/>
      <c r="J598" s="242"/>
      <c r="K598" s="243"/>
      <c r="L598" s="244"/>
      <c r="M598" s="245"/>
      <c r="N598" s="13"/>
      <c r="O598" s="280"/>
    </row>
    <row r="599" spans="1:15" hidden="1" x14ac:dyDescent="0.45">
      <c r="A599" s="285"/>
      <c r="B599" s="269"/>
      <c r="C599" s="14">
        <f t="shared" ref="C599:C606" si="54">IF(K599&lt;&gt;"",C598+1,0)</f>
        <v>0</v>
      </c>
      <c r="D599" s="14"/>
      <c r="E599" s="15"/>
      <c r="F599" s="131"/>
      <c r="G599" s="132"/>
      <c r="H599" s="132"/>
      <c r="I599" s="108"/>
      <c r="J599" s="133"/>
      <c r="K599" s="30"/>
      <c r="L599" s="76"/>
      <c r="M599" s="246"/>
      <c r="N599" s="23"/>
      <c r="O599" s="281"/>
    </row>
    <row r="600" spans="1:15" hidden="1" x14ac:dyDescent="0.45">
      <c r="A600" s="285"/>
      <c r="B600" s="269"/>
      <c r="C600" s="14">
        <f t="shared" si="54"/>
        <v>0</v>
      </c>
      <c r="D600" s="14"/>
      <c r="E600" s="15"/>
      <c r="F600" s="131"/>
      <c r="G600" s="132"/>
      <c r="H600" s="132"/>
      <c r="I600" s="108"/>
      <c r="J600" s="133"/>
      <c r="K600" s="30"/>
      <c r="L600" s="76"/>
      <c r="M600" s="246"/>
      <c r="N600" s="23"/>
      <c r="O600" s="281"/>
    </row>
    <row r="601" spans="1:15" hidden="1" x14ac:dyDescent="0.45">
      <c r="A601" s="285"/>
      <c r="B601" s="269"/>
      <c r="C601" s="14">
        <f t="shared" si="54"/>
        <v>0</v>
      </c>
      <c r="D601" s="14"/>
      <c r="E601" s="15"/>
      <c r="F601" s="131"/>
      <c r="G601" s="132"/>
      <c r="H601" s="132"/>
      <c r="I601" s="108"/>
      <c r="J601" s="133"/>
      <c r="K601" s="30"/>
      <c r="L601" s="76"/>
      <c r="M601" s="246"/>
      <c r="N601" s="23"/>
      <c r="O601" s="281"/>
    </row>
    <row r="602" spans="1:15" hidden="1" x14ac:dyDescent="0.45">
      <c r="A602" s="285"/>
      <c r="B602" s="269"/>
      <c r="C602" s="14">
        <f t="shared" si="54"/>
        <v>0</v>
      </c>
      <c r="D602" s="14"/>
      <c r="E602" s="15"/>
      <c r="F602" s="131"/>
      <c r="G602" s="132"/>
      <c r="H602" s="132"/>
      <c r="I602" s="108"/>
      <c r="J602" s="133"/>
      <c r="K602" s="30"/>
      <c r="L602" s="76"/>
      <c r="M602" s="246"/>
      <c r="N602" s="23"/>
      <c r="O602" s="305"/>
    </row>
    <row r="603" spans="1:15" hidden="1" x14ac:dyDescent="0.45">
      <c r="A603" s="285"/>
      <c r="B603" s="269"/>
      <c r="C603" s="14">
        <f t="shared" si="54"/>
        <v>0</v>
      </c>
      <c r="D603" s="14"/>
      <c r="E603" s="15"/>
      <c r="F603" s="131"/>
      <c r="G603" s="132"/>
      <c r="H603" s="132"/>
      <c r="I603" s="108"/>
      <c r="J603" s="133"/>
      <c r="K603" s="30"/>
      <c r="L603" s="76"/>
      <c r="M603" s="246"/>
      <c r="N603" s="23"/>
      <c r="O603" s="305"/>
    </row>
    <row r="604" spans="1:15" hidden="1" x14ac:dyDescent="0.45">
      <c r="A604" s="285"/>
      <c r="B604" s="269"/>
      <c r="C604" s="14">
        <f t="shared" si="54"/>
        <v>0</v>
      </c>
      <c r="D604" s="14"/>
      <c r="E604" s="15"/>
      <c r="F604" s="131"/>
      <c r="G604" s="132"/>
      <c r="H604" s="132"/>
      <c r="I604" s="108"/>
      <c r="J604" s="133"/>
      <c r="K604" s="30"/>
      <c r="L604" s="76"/>
      <c r="M604" s="246"/>
      <c r="N604" s="23"/>
      <c r="O604" s="305"/>
    </row>
    <row r="605" spans="1:15" hidden="1" x14ac:dyDescent="0.45">
      <c r="A605" s="285"/>
      <c r="B605" s="269"/>
      <c r="C605" s="14">
        <f t="shared" si="54"/>
        <v>0</v>
      </c>
      <c r="D605" s="14"/>
      <c r="E605" s="15"/>
      <c r="F605" s="131"/>
      <c r="G605" s="132"/>
      <c r="H605" s="132"/>
      <c r="I605" s="108"/>
      <c r="J605" s="133"/>
      <c r="K605" s="30"/>
      <c r="L605" s="76"/>
      <c r="M605" s="246"/>
      <c r="N605" s="23"/>
      <c r="O605" s="305"/>
    </row>
    <row r="606" spans="1:15" ht="14.65" hidden="1" thickBot="1" x14ac:dyDescent="0.5">
      <c r="A606" s="286"/>
      <c r="B606" s="270"/>
      <c r="C606" s="14">
        <f t="shared" si="54"/>
        <v>0</v>
      </c>
      <c r="D606" s="219"/>
      <c r="E606" s="32"/>
      <c r="F606" s="134"/>
      <c r="G606" s="135"/>
      <c r="H606" s="135"/>
      <c r="I606" s="111"/>
      <c r="J606" s="136"/>
      <c r="K606" s="37"/>
      <c r="L606" s="78"/>
      <c r="M606" s="247"/>
      <c r="N606" s="40"/>
      <c r="O606" s="306"/>
    </row>
    <row r="607" spans="1:15" hidden="1" x14ac:dyDescent="0.45">
      <c r="A607" s="265"/>
      <c r="B607" s="274">
        <v>68</v>
      </c>
      <c r="C607" s="41">
        <f>IF(K607&lt;&gt;"",1,0)</f>
        <v>0</v>
      </c>
      <c r="D607" s="253"/>
      <c r="E607" s="42"/>
      <c r="F607" s="248"/>
      <c r="G607" s="249"/>
      <c r="H607" s="249"/>
      <c r="I607" s="116"/>
      <c r="J607" s="250"/>
      <c r="K607" s="86"/>
      <c r="L607" s="137"/>
      <c r="M607" s="251"/>
      <c r="N607" s="83"/>
      <c r="O607" s="307"/>
    </row>
    <row r="608" spans="1:15" hidden="1" x14ac:dyDescent="0.45">
      <c r="A608" s="266"/>
      <c r="B608" s="275"/>
      <c r="C608" s="56">
        <f t="shared" ref="C608:C615" si="55">IF(K608&lt;&gt;"",C607+1,0)</f>
        <v>0</v>
      </c>
      <c r="D608" s="56"/>
      <c r="E608" s="48"/>
      <c r="F608" s="91"/>
      <c r="G608" s="92"/>
      <c r="H608" s="92"/>
      <c r="I608" s="93"/>
      <c r="J608" s="46"/>
      <c r="K608" s="52"/>
      <c r="L608" s="53"/>
      <c r="M608" s="238"/>
      <c r="N608" s="55"/>
      <c r="O608" s="308"/>
    </row>
    <row r="609" spans="1:15" hidden="1" x14ac:dyDescent="0.45">
      <c r="A609" s="266"/>
      <c r="B609" s="275"/>
      <c r="C609" s="56">
        <f t="shared" si="55"/>
        <v>0</v>
      </c>
      <c r="D609" s="56"/>
      <c r="E609" s="48"/>
      <c r="F609" s="91"/>
      <c r="G609" s="92"/>
      <c r="H609" s="92"/>
      <c r="I609" s="93"/>
      <c r="J609" s="46"/>
      <c r="K609" s="52"/>
      <c r="L609" s="53"/>
      <c r="M609" s="238"/>
      <c r="N609" s="55"/>
      <c r="O609" s="308"/>
    </row>
    <row r="610" spans="1:15" hidden="1" x14ac:dyDescent="0.45">
      <c r="A610" s="266"/>
      <c r="B610" s="275"/>
      <c r="C610" s="56">
        <f t="shared" si="55"/>
        <v>0</v>
      </c>
      <c r="D610" s="56"/>
      <c r="E610" s="48"/>
      <c r="F610" s="91"/>
      <c r="G610" s="92"/>
      <c r="H610" s="92"/>
      <c r="I610" s="93"/>
      <c r="J610" s="46"/>
      <c r="K610" s="52"/>
      <c r="L610" s="53"/>
      <c r="M610" s="238"/>
      <c r="N610" s="55"/>
      <c r="O610" s="308"/>
    </row>
    <row r="611" spans="1:15" hidden="1" x14ac:dyDescent="0.45">
      <c r="A611" s="266"/>
      <c r="B611" s="275"/>
      <c r="C611" s="56">
        <f t="shared" si="55"/>
        <v>0</v>
      </c>
      <c r="D611" s="56"/>
      <c r="E611" s="48"/>
      <c r="F611" s="91"/>
      <c r="G611" s="92"/>
      <c r="H611" s="92"/>
      <c r="I611" s="93"/>
      <c r="J611" s="46"/>
      <c r="K611" s="52"/>
      <c r="L611" s="53"/>
      <c r="M611" s="238"/>
      <c r="N611" s="55"/>
      <c r="O611" s="308"/>
    </row>
    <row r="612" spans="1:15" hidden="1" x14ac:dyDescent="0.45">
      <c r="A612" s="266"/>
      <c r="B612" s="275"/>
      <c r="C612" s="56">
        <f t="shared" si="55"/>
        <v>0</v>
      </c>
      <c r="D612" s="56"/>
      <c r="E612" s="48"/>
      <c r="F612" s="91"/>
      <c r="G612" s="92"/>
      <c r="H612" s="92"/>
      <c r="I612" s="93"/>
      <c r="J612" s="46"/>
      <c r="K612" s="52"/>
      <c r="L612" s="53"/>
      <c r="M612" s="238"/>
      <c r="N612" s="55"/>
      <c r="O612" s="308"/>
    </row>
    <row r="613" spans="1:15" hidden="1" x14ac:dyDescent="0.45">
      <c r="A613" s="266"/>
      <c r="B613" s="275"/>
      <c r="C613" s="56">
        <f t="shared" si="55"/>
        <v>0</v>
      </c>
      <c r="D613" s="56"/>
      <c r="E613" s="48"/>
      <c r="F613" s="91"/>
      <c r="G613" s="92"/>
      <c r="H613" s="92"/>
      <c r="I613" s="93"/>
      <c r="J613" s="46"/>
      <c r="K613" s="52"/>
      <c r="L613" s="53"/>
      <c r="M613" s="238"/>
      <c r="N613" s="55"/>
      <c r="O613" s="308"/>
    </row>
    <row r="614" spans="1:15" hidden="1" x14ac:dyDescent="0.45">
      <c r="A614" s="266"/>
      <c r="B614" s="275"/>
      <c r="C614" s="56">
        <f t="shared" si="55"/>
        <v>0</v>
      </c>
      <c r="D614" s="56"/>
      <c r="E614" s="48"/>
      <c r="F614" s="91"/>
      <c r="G614" s="92"/>
      <c r="H614" s="92"/>
      <c r="I614" s="93"/>
      <c r="J614" s="46"/>
      <c r="K614" s="52"/>
      <c r="L614" s="53"/>
      <c r="M614" s="238"/>
      <c r="N614" s="55"/>
      <c r="O614" s="308"/>
    </row>
    <row r="615" spans="1:15" ht="14.65" hidden="1" thickBot="1" x14ac:dyDescent="0.5">
      <c r="A615" s="267"/>
      <c r="B615" s="276"/>
      <c r="C615" s="56">
        <f t="shared" si="55"/>
        <v>0</v>
      </c>
      <c r="D615" s="254"/>
      <c r="E615" s="62"/>
      <c r="F615" s="98"/>
      <c r="G615" s="99"/>
      <c r="H615" s="99"/>
      <c r="I615" s="100"/>
      <c r="J615" s="61"/>
      <c r="K615" s="67"/>
      <c r="L615" s="68"/>
      <c r="M615" s="239"/>
      <c r="N615" s="70"/>
      <c r="O615" s="309"/>
    </row>
    <row r="616" spans="1:15" hidden="1" x14ac:dyDescent="0.45">
      <c r="A616" s="284"/>
      <c r="B616" s="268">
        <v>69</v>
      </c>
      <c r="C616" s="71">
        <f>IF(K616&lt;&gt;"",1,0)</f>
        <v>0</v>
      </c>
      <c r="D616" s="71"/>
      <c r="E616" s="5"/>
      <c r="F616" s="240"/>
      <c r="G616" s="241"/>
      <c r="H616" s="241"/>
      <c r="I616" s="103"/>
      <c r="J616" s="242"/>
      <c r="K616" s="243"/>
      <c r="L616" s="244"/>
      <c r="M616" s="245"/>
      <c r="N616" s="13"/>
      <c r="O616" s="304"/>
    </row>
    <row r="617" spans="1:15" hidden="1" x14ac:dyDescent="0.45">
      <c r="A617" s="285"/>
      <c r="B617" s="269"/>
      <c r="C617" s="14">
        <f t="shared" ref="C617:C624" si="56">IF(K617&lt;&gt;"",C616+1,0)</f>
        <v>0</v>
      </c>
      <c r="D617" s="14"/>
      <c r="E617" s="15"/>
      <c r="F617" s="131"/>
      <c r="G617" s="132"/>
      <c r="H617" s="132"/>
      <c r="I617" s="108"/>
      <c r="J617" s="133"/>
      <c r="K617" s="30"/>
      <c r="L617" s="76"/>
      <c r="M617" s="246"/>
      <c r="N617" s="23"/>
      <c r="O617" s="305"/>
    </row>
    <row r="618" spans="1:15" hidden="1" x14ac:dyDescent="0.45">
      <c r="A618" s="285"/>
      <c r="B618" s="269"/>
      <c r="C618" s="14">
        <f t="shared" si="56"/>
        <v>0</v>
      </c>
      <c r="D618" s="14"/>
      <c r="E618" s="15"/>
      <c r="F618" s="131"/>
      <c r="G618" s="132"/>
      <c r="H618" s="132"/>
      <c r="I618" s="108"/>
      <c r="J618" s="133"/>
      <c r="K618" s="30"/>
      <c r="L618" s="76"/>
      <c r="M618" s="246"/>
      <c r="N618" s="23"/>
      <c r="O618" s="305"/>
    </row>
    <row r="619" spans="1:15" hidden="1" x14ac:dyDescent="0.45">
      <c r="A619" s="285"/>
      <c r="B619" s="269"/>
      <c r="C619" s="14">
        <f t="shared" si="56"/>
        <v>0</v>
      </c>
      <c r="D619" s="14"/>
      <c r="E619" s="15"/>
      <c r="F619" s="131"/>
      <c r="G619" s="132"/>
      <c r="H619" s="132"/>
      <c r="I619" s="108"/>
      <c r="J619" s="133"/>
      <c r="K619" s="30"/>
      <c r="L619" s="76"/>
      <c r="M619" s="246"/>
      <c r="N619" s="23"/>
      <c r="O619" s="305"/>
    </row>
    <row r="620" spans="1:15" hidden="1" x14ac:dyDescent="0.45">
      <c r="A620" s="285"/>
      <c r="B620" s="269"/>
      <c r="C620" s="14">
        <f t="shared" si="56"/>
        <v>0</v>
      </c>
      <c r="D620" s="14"/>
      <c r="E620" s="15"/>
      <c r="F620" s="131"/>
      <c r="G620" s="132"/>
      <c r="H620" s="132"/>
      <c r="I620" s="108"/>
      <c r="J620" s="133"/>
      <c r="K620" s="30"/>
      <c r="L620" s="76"/>
      <c r="M620" s="246"/>
      <c r="N620" s="23"/>
      <c r="O620" s="305"/>
    </row>
    <row r="621" spans="1:15" hidden="1" x14ac:dyDescent="0.45">
      <c r="A621" s="285"/>
      <c r="B621" s="269"/>
      <c r="C621" s="14">
        <f t="shared" si="56"/>
        <v>0</v>
      </c>
      <c r="D621" s="14"/>
      <c r="E621" s="15"/>
      <c r="F621" s="131"/>
      <c r="G621" s="132"/>
      <c r="H621" s="132"/>
      <c r="I621" s="108"/>
      <c r="J621" s="133"/>
      <c r="K621" s="30"/>
      <c r="L621" s="76"/>
      <c r="M621" s="246"/>
      <c r="N621" s="23"/>
      <c r="O621" s="305"/>
    </row>
    <row r="622" spans="1:15" hidden="1" x14ac:dyDescent="0.45">
      <c r="A622" s="285"/>
      <c r="B622" s="269"/>
      <c r="C622" s="14">
        <f t="shared" si="56"/>
        <v>0</v>
      </c>
      <c r="D622" s="14"/>
      <c r="E622" s="15"/>
      <c r="F622" s="131"/>
      <c r="G622" s="132"/>
      <c r="H622" s="132"/>
      <c r="I622" s="108"/>
      <c r="J622" s="133"/>
      <c r="K622" s="30"/>
      <c r="L622" s="76"/>
      <c r="M622" s="246"/>
      <c r="N622" s="23"/>
      <c r="O622" s="305"/>
    </row>
    <row r="623" spans="1:15" hidden="1" x14ac:dyDescent="0.45">
      <c r="A623" s="285"/>
      <c r="B623" s="269"/>
      <c r="C623" s="14">
        <f t="shared" si="56"/>
        <v>0</v>
      </c>
      <c r="D623" s="14"/>
      <c r="E623" s="15"/>
      <c r="F623" s="131"/>
      <c r="G623" s="132"/>
      <c r="H623" s="132"/>
      <c r="I623" s="108"/>
      <c r="J623" s="133"/>
      <c r="K623" s="30"/>
      <c r="L623" s="76"/>
      <c r="M623" s="246"/>
      <c r="N623" s="23"/>
      <c r="O623" s="305"/>
    </row>
    <row r="624" spans="1:15" ht="14.65" hidden="1" thickBot="1" x14ac:dyDescent="0.5">
      <c r="A624" s="286"/>
      <c r="B624" s="270"/>
      <c r="C624" s="14">
        <f t="shared" si="56"/>
        <v>0</v>
      </c>
      <c r="D624" s="219"/>
      <c r="E624" s="32"/>
      <c r="F624" s="134"/>
      <c r="G624" s="135"/>
      <c r="H624" s="135"/>
      <c r="I624" s="111"/>
      <c r="J624" s="136"/>
      <c r="K624" s="37"/>
      <c r="L624" s="78"/>
      <c r="M624" s="247"/>
      <c r="N624" s="40"/>
      <c r="O624" s="306"/>
    </row>
    <row r="625" spans="1:15" hidden="1" x14ac:dyDescent="0.45">
      <c r="A625" s="265"/>
      <c r="B625" s="274">
        <v>70</v>
      </c>
      <c r="C625" s="41">
        <f>IF(K625&lt;&gt;"",1,0)</f>
        <v>0</v>
      </c>
      <c r="D625" s="253"/>
      <c r="E625" s="42"/>
      <c r="F625" s="248"/>
      <c r="G625" s="249"/>
      <c r="H625" s="249"/>
      <c r="I625" s="116"/>
      <c r="J625" s="250"/>
      <c r="K625" s="86"/>
      <c r="L625" s="137"/>
      <c r="M625" s="251"/>
      <c r="N625" s="83"/>
      <c r="O625" s="307"/>
    </row>
    <row r="626" spans="1:15" hidden="1" x14ac:dyDescent="0.45">
      <c r="A626" s="266"/>
      <c r="B626" s="275"/>
      <c r="C626" s="56">
        <f t="shared" ref="C626:C633" si="57">IF(K626&lt;&gt;"",C625+1,0)</f>
        <v>0</v>
      </c>
      <c r="D626" s="56"/>
      <c r="E626" s="48"/>
      <c r="F626" s="91"/>
      <c r="G626" s="92"/>
      <c r="H626" s="92"/>
      <c r="I626" s="93"/>
      <c r="J626" s="46"/>
      <c r="K626" s="52"/>
      <c r="L626" s="53"/>
      <c r="M626" s="238"/>
      <c r="N626" s="55"/>
      <c r="O626" s="308"/>
    </row>
    <row r="627" spans="1:15" hidden="1" x14ac:dyDescent="0.45">
      <c r="A627" s="266"/>
      <c r="B627" s="275"/>
      <c r="C627" s="56">
        <f t="shared" si="57"/>
        <v>0</v>
      </c>
      <c r="D627" s="56"/>
      <c r="E627" s="48"/>
      <c r="F627" s="91"/>
      <c r="G627" s="92"/>
      <c r="H627" s="92"/>
      <c r="I627" s="93"/>
      <c r="J627" s="46"/>
      <c r="K627" s="52"/>
      <c r="L627" s="53"/>
      <c r="M627" s="238"/>
      <c r="N627" s="55"/>
      <c r="O627" s="308"/>
    </row>
    <row r="628" spans="1:15" hidden="1" x14ac:dyDescent="0.45">
      <c r="A628" s="266"/>
      <c r="B628" s="275"/>
      <c r="C628" s="56">
        <f t="shared" si="57"/>
        <v>0</v>
      </c>
      <c r="D628" s="56"/>
      <c r="E628" s="48"/>
      <c r="F628" s="91"/>
      <c r="G628" s="92"/>
      <c r="H628" s="92"/>
      <c r="I628" s="93"/>
      <c r="J628" s="46"/>
      <c r="K628" s="52"/>
      <c r="L628" s="53"/>
      <c r="M628" s="238"/>
      <c r="N628" s="55"/>
      <c r="O628" s="308"/>
    </row>
    <row r="629" spans="1:15" hidden="1" x14ac:dyDescent="0.45">
      <c r="A629" s="266"/>
      <c r="B629" s="275"/>
      <c r="C629" s="56">
        <f t="shared" si="57"/>
        <v>0</v>
      </c>
      <c r="D629" s="56"/>
      <c r="E629" s="48"/>
      <c r="F629" s="91"/>
      <c r="G629" s="92"/>
      <c r="H629" s="92"/>
      <c r="I629" s="93"/>
      <c r="J629" s="46"/>
      <c r="K629" s="52"/>
      <c r="L629" s="53"/>
      <c r="M629" s="238"/>
      <c r="N629" s="55"/>
      <c r="O629" s="308"/>
    </row>
    <row r="630" spans="1:15" hidden="1" x14ac:dyDescent="0.45">
      <c r="A630" s="266"/>
      <c r="B630" s="275"/>
      <c r="C630" s="56">
        <f t="shared" si="57"/>
        <v>0</v>
      </c>
      <c r="D630" s="56"/>
      <c r="E630" s="48"/>
      <c r="F630" s="91"/>
      <c r="G630" s="92"/>
      <c r="H630" s="92"/>
      <c r="I630" s="93"/>
      <c r="J630" s="46"/>
      <c r="K630" s="52"/>
      <c r="L630" s="53"/>
      <c r="M630" s="238"/>
      <c r="N630" s="55"/>
      <c r="O630" s="308"/>
    </row>
    <row r="631" spans="1:15" hidden="1" x14ac:dyDescent="0.45">
      <c r="A631" s="266"/>
      <c r="B631" s="275"/>
      <c r="C631" s="56">
        <f t="shared" si="57"/>
        <v>0</v>
      </c>
      <c r="D631" s="56"/>
      <c r="E631" s="48"/>
      <c r="F631" s="91"/>
      <c r="G631" s="92"/>
      <c r="H631" s="92"/>
      <c r="I631" s="93"/>
      <c r="J631" s="46"/>
      <c r="K631" s="52"/>
      <c r="L631" s="53"/>
      <c r="M631" s="238"/>
      <c r="N631" s="55"/>
      <c r="O631" s="308"/>
    </row>
    <row r="632" spans="1:15" hidden="1" x14ac:dyDescent="0.45">
      <c r="A632" s="266"/>
      <c r="B632" s="275"/>
      <c r="C632" s="56">
        <f t="shared" si="57"/>
        <v>0</v>
      </c>
      <c r="D632" s="56"/>
      <c r="E632" s="48"/>
      <c r="F632" s="91"/>
      <c r="G632" s="92"/>
      <c r="H632" s="92"/>
      <c r="I632" s="93"/>
      <c r="J632" s="46"/>
      <c r="K632" s="52"/>
      <c r="L632" s="53"/>
      <c r="M632" s="238"/>
      <c r="N632" s="55"/>
      <c r="O632" s="308"/>
    </row>
    <row r="633" spans="1:15" ht="14.65" hidden="1" thickBot="1" x14ac:dyDescent="0.5">
      <c r="A633" s="267"/>
      <c r="B633" s="276"/>
      <c r="C633" s="56">
        <f t="shared" si="57"/>
        <v>0</v>
      </c>
      <c r="D633" s="254"/>
      <c r="E633" s="62"/>
      <c r="F633" s="98"/>
      <c r="G633" s="99"/>
      <c r="H633" s="99"/>
      <c r="I633" s="100"/>
      <c r="J633" s="61"/>
      <c r="K633" s="67"/>
      <c r="L633" s="68"/>
      <c r="M633" s="239"/>
      <c r="N633" s="70"/>
      <c r="O633" s="309"/>
    </row>
    <row r="634" spans="1:15" hidden="1" x14ac:dyDescent="0.45">
      <c r="A634" s="284"/>
      <c r="B634" s="268">
        <v>71</v>
      </c>
      <c r="C634" s="71">
        <f>IF(K634&lt;&gt;"",1,0)</f>
        <v>0</v>
      </c>
      <c r="D634" s="71"/>
      <c r="E634" s="5"/>
      <c r="F634" s="240"/>
      <c r="G634" s="241"/>
      <c r="H634" s="241"/>
      <c r="I634" s="103"/>
      <c r="J634" s="242"/>
      <c r="K634" s="243"/>
      <c r="L634" s="244"/>
      <c r="M634" s="245"/>
      <c r="N634" s="13"/>
      <c r="O634" s="304"/>
    </row>
    <row r="635" spans="1:15" hidden="1" x14ac:dyDescent="0.45">
      <c r="A635" s="285"/>
      <c r="B635" s="269"/>
      <c r="C635" s="14">
        <f t="shared" ref="C635:C642" si="58">IF(K635&lt;&gt;"",C634+1,0)</f>
        <v>0</v>
      </c>
      <c r="D635" s="14"/>
      <c r="E635" s="15"/>
      <c r="F635" s="131"/>
      <c r="G635" s="132"/>
      <c r="H635" s="132"/>
      <c r="I635" s="108"/>
      <c r="J635" s="133"/>
      <c r="K635" s="30"/>
      <c r="L635" s="76"/>
      <c r="M635" s="246"/>
      <c r="N635" s="23"/>
      <c r="O635" s="305"/>
    </row>
    <row r="636" spans="1:15" hidden="1" x14ac:dyDescent="0.45">
      <c r="A636" s="285"/>
      <c r="B636" s="269"/>
      <c r="C636" s="14">
        <f t="shared" si="58"/>
        <v>0</v>
      </c>
      <c r="D636" s="14"/>
      <c r="E636" s="15"/>
      <c r="F636" s="131"/>
      <c r="G636" s="132"/>
      <c r="H636" s="132"/>
      <c r="I636" s="108"/>
      <c r="J636" s="133"/>
      <c r="K636" s="30"/>
      <c r="L636" s="76"/>
      <c r="M636" s="246"/>
      <c r="N636" s="23"/>
      <c r="O636" s="305"/>
    </row>
    <row r="637" spans="1:15" hidden="1" x14ac:dyDescent="0.45">
      <c r="A637" s="285"/>
      <c r="B637" s="269"/>
      <c r="C637" s="14">
        <f t="shared" si="58"/>
        <v>0</v>
      </c>
      <c r="D637" s="14"/>
      <c r="E637" s="15"/>
      <c r="F637" s="131"/>
      <c r="G637" s="132"/>
      <c r="H637" s="132"/>
      <c r="I637" s="108"/>
      <c r="J637" s="133"/>
      <c r="K637" s="30"/>
      <c r="L637" s="76"/>
      <c r="M637" s="246"/>
      <c r="N637" s="23"/>
      <c r="O637" s="305"/>
    </row>
    <row r="638" spans="1:15" hidden="1" x14ac:dyDescent="0.45">
      <c r="A638" s="285"/>
      <c r="B638" s="269"/>
      <c r="C638" s="14">
        <f t="shared" si="58"/>
        <v>0</v>
      </c>
      <c r="D638" s="14"/>
      <c r="E638" s="15"/>
      <c r="F638" s="131"/>
      <c r="G638" s="132"/>
      <c r="H638" s="132"/>
      <c r="I638" s="108"/>
      <c r="J638" s="133"/>
      <c r="K638" s="30"/>
      <c r="L638" s="76"/>
      <c r="M638" s="246"/>
      <c r="N638" s="23"/>
      <c r="O638" s="305"/>
    </row>
    <row r="639" spans="1:15" hidden="1" x14ac:dyDescent="0.45">
      <c r="A639" s="285"/>
      <c r="B639" s="269"/>
      <c r="C639" s="14">
        <f t="shared" si="58"/>
        <v>0</v>
      </c>
      <c r="D639" s="14"/>
      <c r="E639" s="15"/>
      <c r="F639" s="131"/>
      <c r="G639" s="132"/>
      <c r="H639" s="132"/>
      <c r="I639" s="108"/>
      <c r="J639" s="133"/>
      <c r="K639" s="30"/>
      <c r="L639" s="76"/>
      <c r="M639" s="246"/>
      <c r="N639" s="23"/>
      <c r="O639" s="305"/>
    </row>
    <row r="640" spans="1:15" hidden="1" x14ac:dyDescent="0.45">
      <c r="A640" s="285"/>
      <c r="B640" s="269"/>
      <c r="C640" s="14">
        <f t="shared" si="58"/>
        <v>0</v>
      </c>
      <c r="D640" s="14"/>
      <c r="E640" s="15"/>
      <c r="F640" s="131"/>
      <c r="G640" s="132"/>
      <c r="H640" s="132"/>
      <c r="I640" s="108"/>
      <c r="J640" s="133"/>
      <c r="K640" s="30"/>
      <c r="L640" s="76"/>
      <c r="M640" s="246"/>
      <c r="N640" s="23"/>
      <c r="O640" s="305"/>
    </row>
    <row r="641" spans="1:15" hidden="1" x14ac:dyDescent="0.45">
      <c r="A641" s="285"/>
      <c r="B641" s="269"/>
      <c r="C641" s="14">
        <f t="shared" si="58"/>
        <v>0</v>
      </c>
      <c r="D641" s="14"/>
      <c r="E641" s="15"/>
      <c r="F641" s="131"/>
      <c r="G641" s="132"/>
      <c r="H641" s="132"/>
      <c r="I641" s="108"/>
      <c r="J641" s="133"/>
      <c r="K641" s="30"/>
      <c r="L641" s="76"/>
      <c r="M641" s="246"/>
      <c r="N641" s="23"/>
      <c r="O641" s="305"/>
    </row>
    <row r="642" spans="1:15" ht="14.65" hidden="1" thickBot="1" x14ac:dyDescent="0.5">
      <c r="A642" s="286"/>
      <c r="B642" s="270"/>
      <c r="C642" s="14">
        <f t="shared" si="58"/>
        <v>0</v>
      </c>
      <c r="D642" s="219"/>
      <c r="E642" s="32"/>
      <c r="F642" s="134"/>
      <c r="G642" s="135"/>
      <c r="H642" s="135"/>
      <c r="I642" s="111"/>
      <c r="J642" s="136"/>
      <c r="K642" s="37"/>
      <c r="L642" s="78"/>
      <c r="M642" s="247"/>
      <c r="N642" s="40"/>
      <c r="O642" s="306"/>
    </row>
    <row r="643" spans="1:15" hidden="1" x14ac:dyDescent="0.45">
      <c r="A643" s="265"/>
      <c r="B643" s="274">
        <v>72</v>
      </c>
      <c r="C643" s="41">
        <f>IF(K643&lt;&gt;"",1,0)</f>
        <v>0</v>
      </c>
      <c r="D643" s="253"/>
      <c r="E643" s="42"/>
      <c r="F643" s="248"/>
      <c r="G643" s="249"/>
      <c r="H643" s="249"/>
      <c r="I643" s="116"/>
      <c r="J643" s="250"/>
      <c r="K643" s="86"/>
      <c r="L643" s="137"/>
      <c r="M643" s="251"/>
      <c r="N643" s="83"/>
      <c r="O643" s="307"/>
    </row>
    <row r="644" spans="1:15" hidden="1" x14ac:dyDescent="0.45">
      <c r="A644" s="266"/>
      <c r="B644" s="275"/>
      <c r="C644" s="56">
        <f t="shared" ref="C644:C651" si="59">IF(K644&lt;&gt;"",C643+1,0)</f>
        <v>0</v>
      </c>
      <c r="D644" s="56"/>
      <c r="E644" s="48"/>
      <c r="F644" s="91"/>
      <c r="G644" s="92"/>
      <c r="H644" s="92"/>
      <c r="I644" s="93"/>
      <c r="J644" s="46"/>
      <c r="K644" s="52"/>
      <c r="L644" s="53"/>
      <c r="M644" s="238"/>
      <c r="N644" s="55"/>
      <c r="O644" s="308"/>
    </row>
    <row r="645" spans="1:15" hidden="1" x14ac:dyDescent="0.45">
      <c r="A645" s="266"/>
      <c r="B645" s="275"/>
      <c r="C645" s="56">
        <f t="shared" si="59"/>
        <v>0</v>
      </c>
      <c r="D645" s="56"/>
      <c r="E645" s="48"/>
      <c r="F645" s="91"/>
      <c r="G645" s="92"/>
      <c r="H645" s="92"/>
      <c r="I645" s="93"/>
      <c r="J645" s="46"/>
      <c r="K645" s="52"/>
      <c r="L645" s="53"/>
      <c r="M645" s="238"/>
      <c r="N645" s="55"/>
      <c r="O645" s="308"/>
    </row>
    <row r="646" spans="1:15" hidden="1" x14ac:dyDescent="0.45">
      <c r="A646" s="266"/>
      <c r="B646" s="275"/>
      <c r="C646" s="56">
        <f t="shared" si="59"/>
        <v>0</v>
      </c>
      <c r="D646" s="56"/>
      <c r="E646" s="48"/>
      <c r="F646" s="91"/>
      <c r="G646" s="92"/>
      <c r="H646" s="92"/>
      <c r="I646" s="93"/>
      <c r="J646" s="46"/>
      <c r="K646" s="52"/>
      <c r="L646" s="53"/>
      <c r="M646" s="238"/>
      <c r="N646" s="55"/>
      <c r="O646" s="308"/>
    </row>
    <row r="647" spans="1:15" hidden="1" x14ac:dyDescent="0.45">
      <c r="A647" s="266"/>
      <c r="B647" s="275"/>
      <c r="C647" s="56">
        <f t="shared" si="59"/>
        <v>0</v>
      </c>
      <c r="D647" s="56"/>
      <c r="E647" s="48"/>
      <c r="F647" s="91"/>
      <c r="G647" s="92"/>
      <c r="H647" s="92"/>
      <c r="I647" s="93"/>
      <c r="J647" s="46"/>
      <c r="K647" s="52"/>
      <c r="L647" s="53"/>
      <c r="M647" s="238"/>
      <c r="N647" s="55"/>
      <c r="O647" s="308"/>
    </row>
    <row r="648" spans="1:15" hidden="1" x14ac:dyDescent="0.45">
      <c r="A648" s="266"/>
      <c r="B648" s="275"/>
      <c r="C648" s="56">
        <f t="shared" si="59"/>
        <v>0</v>
      </c>
      <c r="D648" s="56"/>
      <c r="E648" s="48"/>
      <c r="F648" s="91"/>
      <c r="G648" s="92"/>
      <c r="H648" s="92"/>
      <c r="I648" s="93"/>
      <c r="J648" s="46"/>
      <c r="K648" s="52"/>
      <c r="L648" s="53"/>
      <c r="M648" s="238"/>
      <c r="N648" s="55"/>
      <c r="O648" s="308"/>
    </row>
    <row r="649" spans="1:15" hidden="1" x14ac:dyDescent="0.45">
      <c r="A649" s="266"/>
      <c r="B649" s="275"/>
      <c r="C649" s="56">
        <f t="shared" si="59"/>
        <v>0</v>
      </c>
      <c r="D649" s="56"/>
      <c r="E649" s="48"/>
      <c r="F649" s="91"/>
      <c r="G649" s="92"/>
      <c r="H649" s="92"/>
      <c r="I649" s="93"/>
      <c r="J649" s="46"/>
      <c r="K649" s="52"/>
      <c r="L649" s="53"/>
      <c r="M649" s="238"/>
      <c r="N649" s="55"/>
      <c r="O649" s="308"/>
    </row>
    <row r="650" spans="1:15" hidden="1" x14ac:dyDescent="0.45">
      <c r="A650" s="266"/>
      <c r="B650" s="275"/>
      <c r="C650" s="56">
        <f t="shared" si="59"/>
        <v>0</v>
      </c>
      <c r="D650" s="56"/>
      <c r="E650" s="48"/>
      <c r="F650" s="91"/>
      <c r="G650" s="92"/>
      <c r="H650" s="92"/>
      <c r="I650" s="93"/>
      <c r="J650" s="46"/>
      <c r="K650" s="52"/>
      <c r="L650" s="53"/>
      <c r="M650" s="238"/>
      <c r="N650" s="55"/>
      <c r="O650" s="308"/>
    </row>
    <row r="651" spans="1:15" ht="14.65" hidden="1" thickBot="1" x14ac:dyDescent="0.5">
      <c r="A651" s="267"/>
      <c r="B651" s="276"/>
      <c r="C651" s="56">
        <f t="shared" si="59"/>
        <v>0</v>
      </c>
      <c r="D651" s="254"/>
      <c r="E651" s="62"/>
      <c r="F651" s="98"/>
      <c r="G651" s="99"/>
      <c r="H651" s="99"/>
      <c r="I651" s="100"/>
      <c r="J651" s="61"/>
      <c r="K651" s="67"/>
      <c r="L651" s="68"/>
      <c r="M651" s="239"/>
      <c r="N651" s="70"/>
      <c r="O651" s="309"/>
    </row>
    <row r="652" spans="1:15" hidden="1" x14ac:dyDescent="0.45">
      <c r="A652" s="284"/>
      <c r="B652" s="268">
        <v>73</v>
      </c>
      <c r="C652" s="71">
        <f>IF(K652&lt;&gt;"",1,0)</f>
        <v>0</v>
      </c>
      <c r="D652" s="71"/>
      <c r="E652" s="5"/>
      <c r="F652" s="240"/>
      <c r="G652" s="241"/>
      <c r="H652" s="241"/>
      <c r="I652" s="103"/>
      <c r="J652" s="242"/>
      <c r="K652" s="243"/>
      <c r="L652" s="244"/>
      <c r="M652" s="245"/>
      <c r="N652" s="13"/>
      <c r="O652" s="304"/>
    </row>
    <row r="653" spans="1:15" hidden="1" x14ac:dyDescent="0.45">
      <c r="A653" s="285"/>
      <c r="B653" s="269"/>
      <c r="C653" s="14">
        <f t="shared" ref="C653:C660" si="60">IF(K653&lt;&gt;"",C652+1,0)</f>
        <v>0</v>
      </c>
      <c r="D653" s="14"/>
      <c r="E653" s="15"/>
      <c r="F653" s="131"/>
      <c r="G653" s="132"/>
      <c r="H653" s="132"/>
      <c r="I653" s="108"/>
      <c r="J653" s="133"/>
      <c r="K653" s="30"/>
      <c r="L653" s="76"/>
      <c r="M653" s="246"/>
      <c r="N653" s="23"/>
      <c r="O653" s="305"/>
    </row>
    <row r="654" spans="1:15" hidden="1" x14ac:dyDescent="0.45">
      <c r="A654" s="285"/>
      <c r="B654" s="269"/>
      <c r="C654" s="14">
        <f t="shared" si="60"/>
        <v>0</v>
      </c>
      <c r="D654" s="14"/>
      <c r="E654" s="15"/>
      <c r="F654" s="131"/>
      <c r="G654" s="132"/>
      <c r="H654" s="132"/>
      <c r="I654" s="108"/>
      <c r="J654" s="133"/>
      <c r="K654" s="30"/>
      <c r="L654" s="76"/>
      <c r="M654" s="246"/>
      <c r="N654" s="23"/>
      <c r="O654" s="305"/>
    </row>
    <row r="655" spans="1:15" hidden="1" x14ac:dyDescent="0.45">
      <c r="A655" s="285"/>
      <c r="B655" s="269"/>
      <c r="C655" s="14">
        <f t="shared" si="60"/>
        <v>0</v>
      </c>
      <c r="D655" s="14"/>
      <c r="E655" s="15"/>
      <c r="F655" s="131"/>
      <c r="G655" s="132"/>
      <c r="H655" s="132"/>
      <c r="I655" s="108"/>
      <c r="J655" s="133"/>
      <c r="K655" s="30"/>
      <c r="L655" s="76"/>
      <c r="M655" s="246"/>
      <c r="N655" s="23"/>
      <c r="O655" s="305"/>
    </row>
    <row r="656" spans="1:15" hidden="1" x14ac:dyDescent="0.45">
      <c r="A656" s="285"/>
      <c r="B656" s="269"/>
      <c r="C656" s="14">
        <f t="shared" si="60"/>
        <v>0</v>
      </c>
      <c r="D656" s="14"/>
      <c r="E656" s="15"/>
      <c r="F656" s="131"/>
      <c r="G656" s="132"/>
      <c r="H656" s="132"/>
      <c r="I656" s="108"/>
      <c r="J656" s="133"/>
      <c r="K656" s="30"/>
      <c r="L656" s="76"/>
      <c r="M656" s="246"/>
      <c r="N656" s="23"/>
      <c r="O656" s="305"/>
    </row>
    <row r="657" spans="1:15" hidden="1" x14ac:dyDescent="0.45">
      <c r="A657" s="285"/>
      <c r="B657" s="269"/>
      <c r="C657" s="14">
        <f t="shared" si="60"/>
        <v>0</v>
      </c>
      <c r="D657" s="14"/>
      <c r="E657" s="15"/>
      <c r="F657" s="131"/>
      <c r="G657" s="132"/>
      <c r="H657" s="132"/>
      <c r="I657" s="108"/>
      <c r="J657" s="133"/>
      <c r="K657" s="30"/>
      <c r="L657" s="76"/>
      <c r="M657" s="246"/>
      <c r="N657" s="23"/>
      <c r="O657" s="305"/>
    </row>
    <row r="658" spans="1:15" hidden="1" x14ac:dyDescent="0.45">
      <c r="A658" s="285"/>
      <c r="B658" s="269"/>
      <c r="C658" s="14">
        <f t="shared" si="60"/>
        <v>0</v>
      </c>
      <c r="D658" s="14"/>
      <c r="E658" s="15"/>
      <c r="F658" s="131"/>
      <c r="G658" s="132"/>
      <c r="H658" s="132"/>
      <c r="I658" s="108"/>
      <c r="J658" s="133"/>
      <c r="K658" s="30"/>
      <c r="L658" s="76"/>
      <c r="M658" s="246"/>
      <c r="N658" s="23"/>
      <c r="O658" s="305"/>
    </row>
    <row r="659" spans="1:15" hidden="1" x14ac:dyDescent="0.45">
      <c r="A659" s="285"/>
      <c r="B659" s="269"/>
      <c r="C659" s="14">
        <f t="shared" si="60"/>
        <v>0</v>
      </c>
      <c r="D659" s="14"/>
      <c r="E659" s="15"/>
      <c r="F659" s="131"/>
      <c r="G659" s="132"/>
      <c r="H659" s="132"/>
      <c r="I659" s="108"/>
      <c r="J659" s="133"/>
      <c r="K659" s="30"/>
      <c r="L659" s="76"/>
      <c r="M659" s="246"/>
      <c r="N659" s="23"/>
      <c r="O659" s="305"/>
    </row>
    <row r="660" spans="1:15" ht="14.65" hidden="1" thickBot="1" x14ac:dyDescent="0.5">
      <c r="A660" s="286"/>
      <c r="B660" s="270"/>
      <c r="C660" s="14">
        <f t="shared" si="60"/>
        <v>0</v>
      </c>
      <c r="D660" s="219"/>
      <c r="E660" s="32"/>
      <c r="F660" s="134"/>
      <c r="G660" s="135"/>
      <c r="H660" s="135"/>
      <c r="I660" s="111"/>
      <c r="J660" s="136"/>
      <c r="K660" s="37"/>
      <c r="L660" s="78"/>
      <c r="M660" s="247"/>
      <c r="N660" s="40"/>
      <c r="O660" s="306"/>
    </row>
    <row r="661" spans="1:15" hidden="1" x14ac:dyDescent="0.45">
      <c r="A661" s="265"/>
      <c r="B661" s="274">
        <v>74</v>
      </c>
      <c r="C661" s="41">
        <f>IF(K661&lt;&gt;"",1,0)</f>
        <v>0</v>
      </c>
      <c r="D661" s="253"/>
      <c r="E661" s="42"/>
      <c r="F661" s="248"/>
      <c r="G661" s="249"/>
      <c r="H661" s="249"/>
      <c r="I661" s="116"/>
      <c r="J661" s="250"/>
      <c r="K661" s="86"/>
      <c r="L661" s="137"/>
      <c r="M661" s="251"/>
      <c r="N661" s="83"/>
      <c r="O661" s="307"/>
    </row>
    <row r="662" spans="1:15" hidden="1" x14ac:dyDescent="0.45">
      <c r="A662" s="266"/>
      <c r="B662" s="275"/>
      <c r="C662" s="56">
        <f t="shared" ref="C662:C669" si="61">IF(K662&lt;&gt;"",C661+1,0)</f>
        <v>0</v>
      </c>
      <c r="D662" s="56"/>
      <c r="E662" s="48"/>
      <c r="F662" s="91"/>
      <c r="G662" s="92"/>
      <c r="H662" s="92"/>
      <c r="I662" s="93"/>
      <c r="J662" s="46"/>
      <c r="K662" s="52"/>
      <c r="L662" s="53"/>
      <c r="M662" s="238"/>
      <c r="N662" s="55"/>
      <c r="O662" s="308"/>
    </row>
    <row r="663" spans="1:15" hidden="1" x14ac:dyDescent="0.45">
      <c r="A663" s="266"/>
      <c r="B663" s="275"/>
      <c r="C663" s="56">
        <f t="shared" si="61"/>
        <v>0</v>
      </c>
      <c r="D663" s="56"/>
      <c r="E663" s="48"/>
      <c r="F663" s="91"/>
      <c r="G663" s="92"/>
      <c r="H663" s="92"/>
      <c r="I663" s="93"/>
      <c r="J663" s="46"/>
      <c r="K663" s="52"/>
      <c r="L663" s="53"/>
      <c r="M663" s="238"/>
      <c r="N663" s="55"/>
      <c r="O663" s="308"/>
    </row>
    <row r="664" spans="1:15" hidden="1" x14ac:dyDescent="0.45">
      <c r="A664" s="266"/>
      <c r="B664" s="275"/>
      <c r="C664" s="56">
        <f t="shared" si="61"/>
        <v>0</v>
      </c>
      <c r="D664" s="56"/>
      <c r="E664" s="48"/>
      <c r="F664" s="91"/>
      <c r="G664" s="92"/>
      <c r="H664" s="92"/>
      <c r="I664" s="93"/>
      <c r="J664" s="46"/>
      <c r="K664" s="52"/>
      <c r="L664" s="53"/>
      <c r="M664" s="238"/>
      <c r="N664" s="55"/>
      <c r="O664" s="308"/>
    </row>
    <row r="665" spans="1:15" hidden="1" x14ac:dyDescent="0.45">
      <c r="A665" s="266"/>
      <c r="B665" s="275"/>
      <c r="C665" s="56">
        <f t="shared" si="61"/>
        <v>0</v>
      </c>
      <c r="D665" s="56"/>
      <c r="E665" s="48"/>
      <c r="F665" s="91"/>
      <c r="G665" s="92"/>
      <c r="H665" s="92"/>
      <c r="I665" s="93"/>
      <c r="J665" s="46"/>
      <c r="K665" s="52"/>
      <c r="L665" s="53"/>
      <c r="M665" s="238"/>
      <c r="N665" s="55"/>
      <c r="O665" s="308"/>
    </row>
    <row r="666" spans="1:15" hidden="1" x14ac:dyDescent="0.45">
      <c r="A666" s="266"/>
      <c r="B666" s="275"/>
      <c r="C666" s="56">
        <f t="shared" si="61"/>
        <v>0</v>
      </c>
      <c r="D666" s="56"/>
      <c r="E666" s="48"/>
      <c r="F666" s="91"/>
      <c r="G666" s="92"/>
      <c r="H666" s="92"/>
      <c r="I666" s="93"/>
      <c r="J666" s="46"/>
      <c r="K666" s="52"/>
      <c r="L666" s="53"/>
      <c r="M666" s="238"/>
      <c r="N666" s="55"/>
      <c r="O666" s="308"/>
    </row>
    <row r="667" spans="1:15" hidden="1" x14ac:dyDescent="0.45">
      <c r="A667" s="266"/>
      <c r="B667" s="275"/>
      <c r="C667" s="56">
        <f t="shared" si="61"/>
        <v>0</v>
      </c>
      <c r="D667" s="56"/>
      <c r="E667" s="48"/>
      <c r="F667" s="91"/>
      <c r="G667" s="92"/>
      <c r="H667" s="92"/>
      <c r="I667" s="93"/>
      <c r="J667" s="46"/>
      <c r="K667" s="52"/>
      <c r="L667" s="53"/>
      <c r="M667" s="238"/>
      <c r="N667" s="55"/>
      <c r="O667" s="308"/>
    </row>
    <row r="668" spans="1:15" hidden="1" x14ac:dyDescent="0.45">
      <c r="A668" s="266"/>
      <c r="B668" s="275"/>
      <c r="C668" s="56">
        <f t="shared" si="61"/>
        <v>0</v>
      </c>
      <c r="D668" s="56"/>
      <c r="E668" s="48"/>
      <c r="F668" s="91"/>
      <c r="G668" s="92"/>
      <c r="H668" s="92"/>
      <c r="I668" s="93"/>
      <c r="J668" s="46"/>
      <c r="K668" s="52"/>
      <c r="L668" s="53"/>
      <c r="M668" s="238"/>
      <c r="N668" s="55"/>
      <c r="O668" s="308"/>
    </row>
    <row r="669" spans="1:15" ht="14.65" hidden="1" thickBot="1" x14ac:dyDescent="0.5">
      <c r="A669" s="267"/>
      <c r="B669" s="276"/>
      <c r="C669" s="56">
        <f t="shared" si="61"/>
        <v>0</v>
      </c>
      <c r="D669" s="254"/>
      <c r="E669" s="62"/>
      <c r="F669" s="98"/>
      <c r="G669" s="99"/>
      <c r="H669" s="99"/>
      <c r="I669" s="100"/>
      <c r="J669" s="61"/>
      <c r="K669" s="67"/>
      <c r="L669" s="68"/>
      <c r="M669" s="239"/>
      <c r="N669" s="70"/>
      <c r="O669" s="309"/>
    </row>
    <row r="670" spans="1:15" hidden="1" x14ac:dyDescent="0.45">
      <c r="A670" s="284"/>
      <c r="B670" s="268">
        <v>75</v>
      </c>
      <c r="C670" s="71">
        <f>IF(K670&lt;&gt;"",1,0)</f>
        <v>0</v>
      </c>
      <c r="D670" s="71"/>
      <c r="E670" s="5"/>
      <c r="F670" s="240"/>
      <c r="G670" s="241"/>
      <c r="H670" s="241"/>
      <c r="I670" s="103"/>
      <c r="J670" s="242"/>
      <c r="K670" s="243"/>
      <c r="L670" s="244"/>
      <c r="M670" s="245"/>
      <c r="N670" s="13"/>
      <c r="O670" s="304"/>
    </row>
    <row r="671" spans="1:15" hidden="1" x14ac:dyDescent="0.45">
      <c r="A671" s="285"/>
      <c r="B671" s="269"/>
      <c r="C671" s="14">
        <f t="shared" ref="C671:C678" si="62">IF(K671&lt;&gt;"",C670+1,0)</f>
        <v>0</v>
      </c>
      <c r="D671" s="14"/>
      <c r="E671" s="15"/>
      <c r="F671" s="131"/>
      <c r="G671" s="132"/>
      <c r="H671" s="132"/>
      <c r="I671" s="108"/>
      <c r="J671" s="133"/>
      <c r="K671" s="30"/>
      <c r="L671" s="76"/>
      <c r="M671" s="246"/>
      <c r="N671" s="23"/>
      <c r="O671" s="305"/>
    </row>
    <row r="672" spans="1:15" hidden="1" x14ac:dyDescent="0.45">
      <c r="A672" s="285"/>
      <c r="B672" s="269"/>
      <c r="C672" s="14">
        <f t="shared" si="62"/>
        <v>0</v>
      </c>
      <c r="D672" s="14"/>
      <c r="E672" s="15"/>
      <c r="F672" s="131"/>
      <c r="G672" s="132"/>
      <c r="H672" s="132"/>
      <c r="I672" s="108"/>
      <c r="J672" s="133"/>
      <c r="K672" s="30"/>
      <c r="L672" s="76"/>
      <c r="M672" s="246"/>
      <c r="N672" s="23"/>
      <c r="O672" s="305"/>
    </row>
    <row r="673" spans="1:15" hidden="1" x14ac:dyDescent="0.45">
      <c r="A673" s="285"/>
      <c r="B673" s="269"/>
      <c r="C673" s="14">
        <f t="shared" si="62"/>
        <v>0</v>
      </c>
      <c r="D673" s="14"/>
      <c r="E673" s="15"/>
      <c r="F673" s="131"/>
      <c r="G673" s="132"/>
      <c r="H673" s="132"/>
      <c r="I673" s="108"/>
      <c r="J673" s="133"/>
      <c r="K673" s="30"/>
      <c r="L673" s="76"/>
      <c r="M673" s="246"/>
      <c r="N673" s="23"/>
      <c r="O673" s="305"/>
    </row>
    <row r="674" spans="1:15" hidden="1" x14ac:dyDescent="0.45">
      <c r="A674" s="285"/>
      <c r="B674" s="269"/>
      <c r="C674" s="14">
        <f t="shared" si="62"/>
        <v>0</v>
      </c>
      <c r="D674" s="14"/>
      <c r="E674" s="15"/>
      <c r="F674" s="131"/>
      <c r="G674" s="132"/>
      <c r="H674" s="132"/>
      <c r="I674" s="108"/>
      <c r="J674" s="133"/>
      <c r="K674" s="30"/>
      <c r="L674" s="76"/>
      <c r="M674" s="246"/>
      <c r="N674" s="23"/>
      <c r="O674" s="305"/>
    </row>
    <row r="675" spans="1:15" hidden="1" x14ac:dyDescent="0.45">
      <c r="A675" s="285"/>
      <c r="B675" s="269"/>
      <c r="C675" s="14">
        <f t="shared" si="62"/>
        <v>0</v>
      </c>
      <c r="D675" s="14"/>
      <c r="E675" s="15"/>
      <c r="F675" s="131"/>
      <c r="G675" s="132"/>
      <c r="H675" s="132"/>
      <c r="I675" s="108"/>
      <c r="J675" s="133"/>
      <c r="K675" s="30"/>
      <c r="L675" s="76"/>
      <c r="M675" s="246"/>
      <c r="N675" s="23"/>
      <c r="O675" s="305"/>
    </row>
    <row r="676" spans="1:15" hidden="1" x14ac:dyDescent="0.45">
      <c r="A676" s="285"/>
      <c r="B676" s="269"/>
      <c r="C676" s="14">
        <f t="shared" si="62"/>
        <v>0</v>
      </c>
      <c r="D676" s="14"/>
      <c r="E676" s="15"/>
      <c r="F676" s="131"/>
      <c r="G676" s="132"/>
      <c r="H676" s="132"/>
      <c r="I676" s="108"/>
      <c r="J676" s="133"/>
      <c r="K676" s="30"/>
      <c r="L676" s="76"/>
      <c r="M676" s="246"/>
      <c r="N676" s="23"/>
      <c r="O676" s="305"/>
    </row>
    <row r="677" spans="1:15" hidden="1" x14ac:dyDescent="0.45">
      <c r="A677" s="285"/>
      <c r="B677" s="269"/>
      <c r="C677" s="14">
        <f t="shared" si="62"/>
        <v>0</v>
      </c>
      <c r="D677" s="14"/>
      <c r="E677" s="15"/>
      <c r="F677" s="131"/>
      <c r="G677" s="132"/>
      <c r="H677" s="132"/>
      <c r="I677" s="108"/>
      <c r="J677" s="133"/>
      <c r="K677" s="30"/>
      <c r="L677" s="76"/>
      <c r="M677" s="246"/>
      <c r="N677" s="23"/>
      <c r="O677" s="305"/>
    </row>
    <row r="678" spans="1:15" ht="14.65" hidden="1" thickBot="1" x14ac:dyDescent="0.5">
      <c r="A678" s="286"/>
      <c r="B678" s="270"/>
      <c r="C678" s="14">
        <f t="shared" si="62"/>
        <v>0</v>
      </c>
      <c r="D678" s="219"/>
      <c r="E678" s="32"/>
      <c r="F678" s="134"/>
      <c r="G678" s="135"/>
      <c r="H678" s="135"/>
      <c r="I678" s="111"/>
      <c r="J678" s="136"/>
      <c r="K678" s="37"/>
      <c r="L678" s="78"/>
      <c r="M678" s="247"/>
      <c r="N678" s="40"/>
      <c r="O678" s="306"/>
    </row>
    <row r="679" spans="1:15" hidden="1" x14ac:dyDescent="0.45">
      <c r="A679" s="265"/>
      <c r="B679" s="274">
        <v>76</v>
      </c>
      <c r="C679" s="41">
        <f>IF(K679&lt;&gt;"",1,0)</f>
        <v>0</v>
      </c>
      <c r="D679" s="253"/>
      <c r="E679" s="42"/>
      <c r="F679" s="248"/>
      <c r="G679" s="249"/>
      <c r="H679" s="249"/>
      <c r="I679" s="116"/>
      <c r="J679" s="250"/>
      <c r="K679" s="86"/>
      <c r="L679" s="137"/>
      <c r="M679" s="251"/>
      <c r="N679" s="83"/>
      <c r="O679" s="307"/>
    </row>
    <row r="680" spans="1:15" hidden="1" x14ac:dyDescent="0.45">
      <c r="A680" s="266"/>
      <c r="B680" s="275"/>
      <c r="C680" s="56">
        <f t="shared" ref="C680:C687" si="63">IF(K680&lt;&gt;"",C679+1,0)</f>
        <v>0</v>
      </c>
      <c r="D680" s="56"/>
      <c r="E680" s="48"/>
      <c r="F680" s="91"/>
      <c r="G680" s="92"/>
      <c r="H680" s="92"/>
      <c r="I680" s="93"/>
      <c r="J680" s="46"/>
      <c r="K680" s="52"/>
      <c r="L680" s="53"/>
      <c r="M680" s="238"/>
      <c r="N680" s="55"/>
      <c r="O680" s="308"/>
    </row>
    <row r="681" spans="1:15" hidden="1" x14ac:dyDescent="0.45">
      <c r="A681" s="266"/>
      <c r="B681" s="275"/>
      <c r="C681" s="56">
        <f t="shared" si="63"/>
        <v>0</v>
      </c>
      <c r="D681" s="56"/>
      <c r="E681" s="48"/>
      <c r="F681" s="91"/>
      <c r="G681" s="92"/>
      <c r="H681" s="92"/>
      <c r="I681" s="93"/>
      <c r="J681" s="46"/>
      <c r="K681" s="52"/>
      <c r="L681" s="53"/>
      <c r="M681" s="238"/>
      <c r="N681" s="55"/>
      <c r="O681" s="308"/>
    </row>
    <row r="682" spans="1:15" hidden="1" x14ac:dyDescent="0.45">
      <c r="A682" s="266"/>
      <c r="B682" s="275"/>
      <c r="C682" s="56">
        <f t="shared" si="63"/>
        <v>0</v>
      </c>
      <c r="D682" s="56"/>
      <c r="E682" s="48"/>
      <c r="F682" s="91"/>
      <c r="G682" s="92"/>
      <c r="H682" s="92"/>
      <c r="I682" s="93"/>
      <c r="J682" s="46"/>
      <c r="K682" s="52"/>
      <c r="L682" s="53"/>
      <c r="M682" s="238"/>
      <c r="N682" s="55"/>
      <c r="O682" s="308"/>
    </row>
    <row r="683" spans="1:15" hidden="1" x14ac:dyDescent="0.45">
      <c r="A683" s="266"/>
      <c r="B683" s="275"/>
      <c r="C683" s="56">
        <f t="shared" si="63"/>
        <v>0</v>
      </c>
      <c r="D683" s="56"/>
      <c r="E683" s="48"/>
      <c r="F683" s="91"/>
      <c r="G683" s="92"/>
      <c r="H683" s="92"/>
      <c r="I683" s="93"/>
      <c r="J683" s="46"/>
      <c r="K683" s="52"/>
      <c r="L683" s="53"/>
      <c r="M683" s="238"/>
      <c r="N683" s="55"/>
      <c r="O683" s="308"/>
    </row>
    <row r="684" spans="1:15" hidden="1" x14ac:dyDescent="0.45">
      <c r="A684" s="266"/>
      <c r="B684" s="275"/>
      <c r="C684" s="56">
        <f t="shared" si="63"/>
        <v>0</v>
      </c>
      <c r="D684" s="56"/>
      <c r="E684" s="48"/>
      <c r="F684" s="91"/>
      <c r="G684" s="92"/>
      <c r="H684" s="92"/>
      <c r="I684" s="93"/>
      <c r="J684" s="46"/>
      <c r="K684" s="52"/>
      <c r="L684" s="53"/>
      <c r="M684" s="238"/>
      <c r="N684" s="55"/>
      <c r="O684" s="308"/>
    </row>
    <row r="685" spans="1:15" hidden="1" x14ac:dyDescent="0.45">
      <c r="A685" s="266"/>
      <c r="B685" s="275"/>
      <c r="C685" s="56">
        <f t="shared" si="63"/>
        <v>0</v>
      </c>
      <c r="D685" s="56"/>
      <c r="E685" s="48"/>
      <c r="F685" s="91"/>
      <c r="G685" s="92"/>
      <c r="H685" s="92"/>
      <c r="I685" s="93"/>
      <c r="J685" s="46"/>
      <c r="K685" s="52"/>
      <c r="L685" s="53"/>
      <c r="M685" s="238"/>
      <c r="N685" s="55"/>
      <c r="O685" s="308"/>
    </row>
    <row r="686" spans="1:15" hidden="1" x14ac:dyDescent="0.45">
      <c r="A686" s="266"/>
      <c r="B686" s="275"/>
      <c r="C686" s="56">
        <f t="shared" si="63"/>
        <v>0</v>
      </c>
      <c r="D686" s="56"/>
      <c r="E686" s="48"/>
      <c r="F686" s="91"/>
      <c r="G686" s="92"/>
      <c r="H686" s="92"/>
      <c r="I686" s="93"/>
      <c r="J686" s="46"/>
      <c r="K686" s="52"/>
      <c r="L686" s="53"/>
      <c r="M686" s="238"/>
      <c r="N686" s="55"/>
      <c r="O686" s="308"/>
    </row>
    <row r="687" spans="1:15" ht="14.65" hidden="1" thickBot="1" x14ac:dyDescent="0.5">
      <c r="A687" s="267"/>
      <c r="B687" s="276"/>
      <c r="C687" s="56">
        <f t="shared" si="63"/>
        <v>0</v>
      </c>
      <c r="D687" s="254"/>
      <c r="E687" s="62"/>
      <c r="F687" s="98"/>
      <c r="G687" s="99"/>
      <c r="H687" s="99"/>
      <c r="I687" s="100"/>
      <c r="J687" s="61"/>
      <c r="K687" s="67"/>
      <c r="L687" s="68"/>
      <c r="M687" s="239"/>
      <c r="N687" s="70"/>
      <c r="O687" s="309"/>
    </row>
    <row r="688" spans="1:15" hidden="1" x14ac:dyDescent="0.45">
      <c r="A688" s="284"/>
      <c r="B688" s="268">
        <v>77</v>
      </c>
      <c r="C688" s="71">
        <f>IF(K688&lt;&gt;"",1,0)</f>
        <v>0</v>
      </c>
      <c r="D688" s="71"/>
      <c r="E688" s="5"/>
      <c r="F688" s="240"/>
      <c r="G688" s="241"/>
      <c r="H688" s="241"/>
      <c r="I688" s="103"/>
      <c r="J688" s="242"/>
      <c r="K688" s="243"/>
      <c r="L688" s="244"/>
      <c r="M688" s="245"/>
      <c r="N688" s="13"/>
      <c r="O688" s="304"/>
    </row>
    <row r="689" spans="1:15" hidden="1" x14ac:dyDescent="0.45">
      <c r="A689" s="285"/>
      <c r="B689" s="269"/>
      <c r="C689" s="14">
        <f t="shared" ref="C689:C696" si="64">IF(K689&lt;&gt;"",C688+1,0)</f>
        <v>0</v>
      </c>
      <c r="D689" s="14"/>
      <c r="E689" s="15"/>
      <c r="F689" s="131"/>
      <c r="G689" s="132"/>
      <c r="H689" s="132"/>
      <c r="I689" s="108"/>
      <c r="J689" s="133"/>
      <c r="K689" s="30"/>
      <c r="L689" s="76"/>
      <c r="M689" s="246"/>
      <c r="N689" s="23"/>
      <c r="O689" s="305"/>
    </row>
    <row r="690" spans="1:15" hidden="1" x14ac:dyDescent="0.45">
      <c r="A690" s="285"/>
      <c r="B690" s="269"/>
      <c r="C690" s="14">
        <f t="shared" si="64"/>
        <v>0</v>
      </c>
      <c r="D690" s="14"/>
      <c r="E690" s="15"/>
      <c r="F690" s="131"/>
      <c r="G690" s="132"/>
      <c r="H690" s="132"/>
      <c r="I690" s="108"/>
      <c r="J690" s="133"/>
      <c r="K690" s="30"/>
      <c r="L690" s="76"/>
      <c r="M690" s="246"/>
      <c r="N690" s="23"/>
      <c r="O690" s="305"/>
    </row>
    <row r="691" spans="1:15" hidden="1" x14ac:dyDescent="0.45">
      <c r="A691" s="285"/>
      <c r="B691" s="269"/>
      <c r="C691" s="14">
        <f t="shared" si="64"/>
        <v>0</v>
      </c>
      <c r="D691" s="14"/>
      <c r="E691" s="15"/>
      <c r="F691" s="131"/>
      <c r="G691" s="132"/>
      <c r="H691" s="132"/>
      <c r="I691" s="108"/>
      <c r="J691" s="133"/>
      <c r="K691" s="30"/>
      <c r="L691" s="76"/>
      <c r="M691" s="246"/>
      <c r="N691" s="23"/>
      <c r="O691" s="305"/>
    </row>
    <row r="692" spans="1:15" hidden="1" x14ac:dyDescent="0.45">
      <c r="A692" s="285"/>
      <c r="B692" s="269"/>
      <c r="C692" s="14">
        <f t="shared" si="64"/>
        <v>0</v>
      </c>
      <c r="D692" s="14"/>
      <c r="E692" s="15"/>
      <c r="F692" s="131"/>
      <c r="G692" s="132"/>
      <c r="H692" s="132"/>
      <c r="I692" s="108"/>
      <c r="J692" s="133"/>
      <c r="K692" s="30"/>
      <c r="L692" s="76"/>
      <c r="M692" s="246"/>
      <c r="N692" s="23"/>
      <c r="O692" s="305"/>
    </row>
    <row r="693" spans="1:15" hidden="1" x14ac:dyDescent="0.45">
      <c r="A693" s="285"/>
      <c r="B693" s="269"/>
      <c r="C693" s="14">
        <f t="shared" si="64"/>
        <v>0</v>
      </c>
      <c r="D693" s="14"/>
      <c r="E693" s="15"/>
      <c r="F693" s="131"/>
      <c r="G693" s="132"/>
      <c r="H693" s="132"/>
      <c r="I693" s="108"/>
      <c r="J693" s="133"/>
      <c r="K693" s="30"/>
      <c r="L693" s="76"/>
      <c r="M693" s="246"/>
      <c r="N693" s="23"/>
      <c r="O693" s="305"/>
    </row>
    <row r="694" spans="1:15" hidden="1" x14ac:dyDescent="0.45">
      <c r="A694" s="285"/>
      <c r="B694" s="269"/>
      <c r="C694" s="14">
        <f t="shared" si="64"/>
        <v>0</v>
      </c>
      <c r="D694" s="14"/>
      <c r="E694" s="15"/>
      <c r="F694" s="131"/>
      <c r="G694" s="132"/>
      <c r="H694" s="132"/>
      <c r="I694" s="108"/>
      <c r="J694" s="133"/>
      <c r="K694" s="30"/>
      <c r="L694" s="76"/>
      <c r="M694" s="246"/>
      <c r="N694" s="23"/>
      <c r="O694" s="305"/>
    </row>
    <row r="695" spans="1:15" hidden="1" x14ac:dyDescent="0.45">
      <c r="A695" s="285"/>
      <c r="B695" s="269"/>
      <c r="C695" s="14">
        <f t="shared" si="64"/>
        <v>0</v>
      </c>
      <c r="D695" s="14"/>
      <c r="E695" s="15"/>
      <c r="F695" s="131"/>
      <c r="G695" s="132"/>
      <c r="H695" s="132"/>
      <c r="I695" s="108"/>
      <c r="J695" s="133"/>
      <c r="K695" s="30"/>
      <c r="L695" s="76"/>
      <c r="M695" s="246"/>
      <c r="N695" s="23"/>
      <c r="O695" s="305"/>
    </row>
    <row r="696" spans="1:15" ht="14.65" hidden="1" thickBot="1" x14ac:dyDescent="0.5">
      <c r="A696" s="286"/>
      <c r="B696" s="270"/>
      <c r="C696" s="14">
        <f t="shared" si="64"/>
        <v>0</v>
      </c>
      <c r="D696" s="219"/>
      <c r="E696" s="32"/>
      <c r="F696" s="134"/>
      <c r="G696" s="135"/>
      <c r="H696" s="135"/>
      <c r="I696" s="111"/>
      <c r="J696" s="136"/>
      <c r="K696" s="37"/>
      <c r="L696" s="78"/>
      <c r="M696" s="247"/>
      <c r="N696" s="40"/>
      <c r="O696" s="306"/>
    </row>
    <row r="697" spans="1:15" hidden="1" x14ac:dyDescent="0.45">
      <c r="A697" s="265"/>
      <c r="B697" s="274">
        <v>78</v>
      </c>
      <c r="C697" s="41">
        <f>IF(K697&lt;&gt;"",1,0)</f>
        <v>0</v>
      </c>
      <c r="D697" s="253"/>
      <c r="E697" s="42"/>
      <c r="F697" s="248"/>
      <c r="G697" s="249"/>
      <c r="H697" s="249"/>
      <c r="I697" s="116"/>
      <c r="J697" s="250"/>
      <c r="K697" s="86"/>
      <c r="L697" s="137"/>
      <c r="M697" s="251"/>
      <c r="N697" s="83"/>
      <c r="O697" s="307"/>
    </row>
    <row r="698" spans="1:15" hidden="1" x14ac:dyDescent="0.45">
      <c r="A698" s="266"/>
      <c r="B698" s="275"/>
      <c r="C698" s="56">
        <f t="shared" ref="C698:C705" si="65">IF(K698&lt;&gt;"",C697+1,0)</f>
        <v>0</v>
      </c>
      <c r="D698" s="56"/>
      <c r="E698" s="48"/>
      <c r="F698" s="91"/>
      <c r="G698" s="92"/>
      <c r="H698" s="92"/>
      <c r="I698" s="93"/>
      <c r="J698" s="46"/>
      <c r="K698" s="52"/>
      <c r="L698" s="53"/>
      <c r="M698" s="238"/>
      <c r="N698" s="55"/>
      <c r="O698" s="308"/>
    </row>
    <row r="699" spans="1:15" hidden="1" x14ac:dyDescent="0.45">
      <c r="A699" s="266"/>
      <c r="B699" s="275"/>
      <c r="C699" s="56">
        <f t="shared" si="65"/>
        <v>0</v>
      </c>
      <c r="D699" s="56"/>
      <c r="E699" s="48"/>
      <c r="F699" s="91"/>
      <c r="G699" s="92"/>
      <c r="H699" s="92"/>
      <c r="I699" s="93"/>
      <c r="J699" s="46"/>
      <c r="K699" s="52"/>
      <c r="L699" s="53"/>
      <c r="M699" s="238"/>
      <c r="N699" s="55"/>
      <c r="O699" s="308"/>
    </row>
    <row r="700" spans="1:15" hidden="1" x14ac:dyDescent="0.45">
      <c r="A700" s="266"/>
      <c r="B700" s="275"/>
      <c r="C700" s="56">
        <f t="shared" si="65"/>
        <v>0</v>
      </c>
      <c r="D700" s="56"/>
      <c r="E700" s="48"/>
      <c r="F700" s="91"/>
      <c r="G700" s="92"/>
      <c r="H700" s="92"/>
      <c r="I700" s="93"/>
      <c r="J700" s="46"/>
      <c r="K700" s="52"/>
      <c r="L700" s="53"/>
      <c r="M700" s="238"/>
      <c r="N700" s="55"/>
      <c r="O700" s="308"/>
    </row>
    <row r="701" spans="1:15" hidden="1" x14ac:dyDescent="0.45">
      <c r="A701" s="266"/>
      <c r="B701" s="275"/>
      <c r="C701" s="56">
        <f t="shared" si="65"/>
        <v>0</v>
      </c>
      <c r="D701" s="56"/>
      <c r="E701" s="48"/>
      <c r="F701" s="91"/>
      <c r="G701" s="92"/>
      <c r="H701" s="92"/>
      <c r="I701" s="93"/>
      <c r="J701" s="46"/>
      <c r="K701" s="52"/>
      <c r="L701" s="53"/>
      <c r="M701" s="238"/>
      <c r="N701" s="55"/>
      <c r="O701" s="308"/>
    </row>
    <row r="702" spans="1:15" hidden="1" x14ac:dyDescent="0.45">
      <c r="A702" s="266"/>
      <c r="B702" s="275"/>
      <c r="C702" s="56">
        <f t="shared" si="65"/>
        <v>0</v>
      </c>
      <c r="D702" s="56"/>
      <c r="E702" s="48"/>
      <c r="F702" s="91"/>
      <c r="G702" s="92"/>
      <c r="H702" s="92"/>
      <c r="I702" s="93"/>
      <c r="J702" s="46"/>
      <c r="K702" s="52"/>
      <c r="L702" s="53"/>
      <c r="M702" s="238"/>
      <c r="N702" s="55"/>
      <c r="O702" s="308"/>
    </row>
    <row r="703" spans="1:15" hidden="1" x14ac:dyDescent="0.45">
      <c r="A703" s="266"/>
      <c r="B703" s="275"/>
      <c r="C703" s="56">
        <f t="shared" si="65"/>
        <v>0</v>
      </c>
      <c r="D703" s="56"/>
      <c r="E703" s="48"/>
      <c r="F703" s="91"/>
      <c r="G703" s="92"/>
      <c r="H703" s="92"/>
      <c r="I703" s="93"/>
      <c r="J703" s="46"/>
      <c r="K703" s="52"/>
      <c r="L703" s="53"/>
      <c r="M703" s="238"/>
      <c r="N703" s="55"/>
      <c r="O703" s="308"/>
    </row>
    <row r="704" spans="1:15" hidden="1" x14ac:dyDescent="0.45">
      <c r="A704" s="266"/>
      <c r="B704" s="275"/>
      <c r="C704" s="56">
        <f t="shared" si="65"/>
        <v>0</v>
      </c>
      <c r="D704" s="56"/>
      <c r="E704" s="48"/>
      <c r="F704" s="91"/>
      <c r="G704" s="92"/>
      <c r="H704" s="92"/>
      <c r="I704" s="93"/>
      <c r="J704" s="46"/>
      <c r="K704" s="52"/>
      <c r="L704" s="53"/>
      <c r="M704" s="238"/>
      <c r="N704" s="55"/>
      <c r="O704" s="308"/>
    </row>
    <row r="705" spans="1:15" ht="14.65" hidden="1" thickBot="1" x14ac:dyDescent="0.5">
      <c r="A705" s="267"/>
      <c r="B705" s="276"/>
      <c r="C705" s="56">
        <f t="shared" si="65"/>
        <v>0</v>
      </c>
      <c r="D705" s="254"/>
      <c r="E705" s="62"/>
      <c r="F705" s="98"/>
      <c r="G705" s="99"/>
      <c r="H705" s="99"/>
      <c r="I705" s="100"/>
      <c r="J705" s="61"/>
      <c r="K705" s="67"/>
      <c r="L705" s="68"/>
      <c r="M705" s="239"/>
      <c r="N705" s="70"/>
      <c r="O705" s="309"/>
    </row>
    <row r="706" spans="1:15" hidden="1" x14ac:dyDescent="0.45">
      <c r="A706" s="284"/>
      <c r="B706" s="268">
        <v>79</v>
      </c>
      <c r="C706" s="71">
        <f>IF(K706&lt;&gt;"",1,0)</f>
        <v>0</v>
      </c>
      <c r="D706" s="71"/>
      <c r="E706" s="5"/>
      <c r="F706" s="240"/>
      <c r="G706" s="241"/>
      <c r="H706" s="241"/>
      <c r="I706" s="103"/>
      <c r="J706" s="242"/>
      <c r="K706" s="243"/>
      <c r="L706" s="244"/>
      <c r="M706" s="245"/>
      <c r="N706" s="13"/>
      <c r="O706" s="304"/>
    </row>
    <row r="707" spans="1:15" hidden="1" x14ac:dyDescent="0.45">
      <c r="A707" s="285"/>
      <c r="B707" s="269"/>
      <c r="C707" s="14">
        <f t="shared" ref="C707:C714" si="66">IF(K707&lt;&gt;"",C706+1,0)</f>
        <v>0</v>
      </c>
      <c r="D707" s="14"/>
      <c r="E707" s="15"/>
      <c r="F707" s="131"/>
      <c r="G707" s="132"/>
      <c r="H707" s="132"/>
      <c r="I707" s="108"/>
      <c r="J707" s="133"/>
      <c r="K707" s="30"/>
      <c r="L707" s="76"/>
      <c r="M707" s="246"/>
      <c r="N707" s="23"/>
      <c r="O707" s="305"/>
    </row>
    <row r="708" spans="1:15" hidden="1" x14ac:dyDescent="0.45">
      <c r="A708" s="285"/>
      <c r="B708" s="269"/>
      <c r="C708" s="14">
        <f t="shared" si="66"/>
        <v>0</v>
      </c>
      <c r="D708" s="14"/>
      <c r="E708" s="15"/>
      <c r="F708" s="131"/>
      <c r="G708" s="132"/>
      <c r="H708" s="132"/>
      <c r="I708" s="108"/>
      <c r="J708" s="133"/>
      <c r="K708" s="30"/>
      <c r="L708" s="76"/>
      <c r="M708" s="246"/>
      <c r="N708" s="23"/>
      <c r="O708" s="305"/>
    </row>
    <row r="709" spans="1:15" hidden="1" x14ac:dyDescent="0.45">
      <c r="A709" s="285"/>
      <c r="B709" s="269"/>
      <c r="C709" s="14">
        <f t="shared" si="66"/>
        <v>0</v>
      </c>
      <c r="D709" s="14"/>
      <c r="E709" s="15"/>
      <c r="F709" s="131"/>
      <c r="G709" s="132"/>
      <c r="H709" s="132"/>
      <c r="I709" s="108"/>
      <c r="J709" s="133"/>
      <c r="K709" s="30"/>
      <c r="L709" s="76"/>
      <c r="M709" s="246"/>
      <c r="N709" s="23"/>
      <c r="O709" s="305"/>
    </row>
    <row r="710" spans="1:15" hidden="1" x14ac:dyDescent="0.45">
      <c r="A710" s="285"/>
      <c r="B710" s="269"/>
      <c r="C710" s="14">
        <f t="shared" si="66"/>
        <v>0</v>
      </c>
      <c r="D710" s="14"/>
      <c r="E710" s="15"/>
      <c r="F710" s="131"/>
      <c r="G710" s="132"/>
      <c r="H710" s="132"/>
      <c r="I710" s="108"/>
      <c r="J710" s="133"/>
      <c r="K710" s="30"/>
      <c r="L710" s="76"/>
      <c r="M710" s="246"/>
      <c r="N710" s="23"/>
      <c r="O710" s="305"/>
    </row>
    <row r="711" spans="1:15" hidden="1" x14ac:dyDescent="0.45">
      <c r="A711" s="285"/>
      <c r="B711" s="269"/>
      <c r="C711" s="14">
        <f t="shared" si="66"/>
        <v>0</v>
      </c>
      <c r="D711" s="14"/>
      <c r="E711" s="15"/>
      <c r="F711" s="131"/>
      <c r="G711" s="132"/>
      <c r="H711" s="132"/>
      <c r="I711" s="108"/>
      <c r="J711" s="133"/>
      <c r="K711" s="30"/>
      <c r="L711" s="76"/>
      <c r="M711" s="246"/>
      <c r="N711" s="23"/>
      <c r="O711" s="305"/>
    </row>
    <row r="712" spans="1:15" hidden="1" x14ac:dyDescent="0.45">
      <c r="A712" s="285"/>
      <c r="B712" s="269"/>
      <c r="C712" s="14">
        <f t="shared" si="66"/>
        <v>0</v>
      </c>
      <c r="D712" s="14"/>
      <c r="E712" s="15"/>
      <c r="F712" s="131"/>
      <c r="G712" s="132"/>
      <c r="H712" s="132"/>
      <c r="I712" s="108"/>
      <c r="J712" s="133"/>
      <c r="K712" s="30"/>
      <c r="L712" s="76"/>
      <c r="M712" s="246"/>
      <c r="N712" s="23"/>
      <c r="O712" s="305"/>
    </row>
    <row r="713" spans="1:15" hidden="1" x14ac:dyDescent="0.45">
      <c r="A713" s="285"/>
      <c r="B713" s="269"/>
      <c r="C713" s="14">
        <f t="shared" si="66"/>
        <v>0</v>
      </c>
      <c r="D713" s="14"/>
      <c r="E713" s="15"/>
      <c r="F713" s="131"/>
      <c r="G713" s="132"/>
      <c r="H713" s="132"/>
      <c r="I713" s="108"/>
      <c r="J713" s="133"/>
      <c r="K713" s="30"/>
      <c r="L713" s="76"/>
      <c r="M713" s="246"/>
      <c r="N713" s="23"/>
      <c r="O713" s="305"/>
    </row>
    <row r="714" spans="1:15" ht="14.65" hidden="1" thickBot="1" x14ac:dyDescent="0.5">
      <c r="A714" s="286"/>
      <c r="B714" s="270"/>
      <c r="C714" s="14">
        <f t="shared" si="66"/>
        <v>0</v>
      </c>
      <c r="D714" s="219"/>
      <c r="E714" s="32"/>
      <c r="F714" s="134"/>
      <c r="G714" s="135"/>
      <c r="H714" s="135"/>
      <c r="I714" s="111"/>
      <c r="J714" s="136"/>
      <c r="K714" s="37"/>
      <c r="L714" s="78"/>
      <c r="M714" s="247"/>
      <c r="N714" s="40"/>
      <c r="O714" s="306"/>
    </row>
    <row r="715" spans="1:15" hidden="1" x14ac:dyDescent="0.45">
      <c r="A715" s="265"/>
      <c r="B715" s="274">
        <v>80</v>
      </c>
      <c r="C715" s="41">
        <f>IF(K715&lt;&gt;"",1,0)</f>
        <v>0</v>
      </c>
      <c r="D715" s="253"/>
      <c r="E715" s="42"/>
      <c r="F715" s="248"/>
      <c r="G715" s="249"/>
      <c r="H715" s="249"/>
      <c r="I715" s="116"/>
      <c r="J715" s="250"/>
      <c r="K715" s="86"/>
      <c r="L715" s="137"/>
      <c r="M715" s="251"/>
      <c r="N715" s="83"/>
      <c r="O715" s="307"/>
    </row>
    <row r="716" spans="1:15" hidden="1" x14ac:dyDescent="0.45">
      <c r="A716" s="266"/>
      <c r="B716" s="275"/>
      <c r="C716" s="56">
        <f t="shared" ref="C716:C723" si="67">IF(K716&lt;&gt;"",C715+1,0)</f>
        <v>0</v>
      </c>
      <c r="D716" s="56"/>
      <c r="E716" s="48"/>
      <c r="F716" s="91"/>
      <c r="G716" s="92"/>
      <c r="H716" s="92"/>
      <c r="I716" s="93"/>
      <c r="J716" s="46"/>
      <c r="K716" s="52"/>
      <c r="L716" s="53"/>
      <c r="M716" s="238"/>
      <c r="N716" s="55"/>
      <c r="O716" s="308"/>
    </row>
    <row r="717" spans="1:15" hidden="1" x14ac:dyDescent="0.45">
      <c r="A717" s="266"/>
      <c r="B717" s="275"/>
      <c r="C717" s="56">
        <f t="shared" si="67"/>
        <v>0</v>
      </c>
      <c r="D717" s="56"/>
      <c r="E717" s="48"/>
      <c r="F717" s="91"/>
      <c r="G717" s="92"/>
      <c r="H717" s="92"/>
      <c r="I717" s="93"/>
      <c r="J717" s="46"/>
      <c r="K717" s="52"/>
      <c r="L717" s="53"/>
      <c r="M717" s="238"/>
      <c r="N717" s="55"/>
      <c r="O717" s="308"/>
    </row>
    <row r="718" spans="1:15" hidden="1" x14ac:dyDescent="0.45">
      <c r="A718" s="266"/>
      <c r="B718" s="275"/>
      <c r="C718" s="56">
        <f t="shared" si="67"/>
        <v>0</v>
      </c>
      <c r="D718" s="56"/>
      <c r="E718" s="48"/>
      <c r="F718" s="91"/>
      <c r="G718" s="92"/>
      <c r="H718" s="92"/>
      <c r="I718" s="93"/>
      <c r="J718" s="46"/>
      <c r="K718" s="52"/>
      <c r="L718" s="53"/>
      <c r="M718" s="238"/>
      <c r="N718" s="55"/>
      <c r="O718" s="308"/>
    </row>
    <row r="719" spans="1:15" hidden="1" x14ac:dyDescent="0.45">
      <c r="A719" s="266"/>
      <c r="B719" s="275"/>
      <c r="C719" s="56">
        <f t="shared" si="67"/>
        <v>0</v>
      </c>
      <c r="D719" s="56"/>
      <c r="E719" s="48"/>
      <c r="F719" s="91"/>
      <c r="G719" s="92"/>
      <c r="H719" s="92"/>
      <c r="I719" s="93"/>
      <c r="J719" s="46"/>
      <c r="K719" s="52"/>
      <c r="L719" s="53"/>
      <c r="M719" s="238"/>
      <c r="N719" s="55"/>
      <c r="O719" s="308"/>
    </row>
    <row r="720" spans="1:15" hidden="1" x14ac:dyDescent="0.45">
      <c r="A720" s="266"/>
      <c r="B720" s="275"/>
      <c r="C720" s="56">
        <f t="shared" si="67"/>
        <v>0</v>
      </c>
      <c r="D720" s="56"/>
      <c r="E720" s="48"/>
      <c r="F720" s="91"/>
      <c r="G720" s="92"/>
      <c r="H720" s="92"/>
      <c r="I720" s="93"/>
      <c r="J720" s="46"/>
      <c r="K720" s="52"/>
      <c r="L720" s="53"/>
      <c r="M720" s="238"/>
      <c r="N720" s="55"/>
      <c r="O720" s="308"/>
    </row>
    <row r="721" spans="1:15" hidden="1" x14ac:dyDescent="0.45">
      <c r="A721" s="266"/>
      <c r="B721" s="275"/>
      <c r="C721" s="56">
        <f t="shared" si="67"/>
        <v>0</v>
      </c>
      <c r="D721" s="56"/>
      <c r="E721" s="48"/>
      <c r="F721" s="91"/>
      <c r="G721" s="92"/>
      <c r="H721" s="92"/>
      <c r="I721" s="93"/>
      <c r="J721" s="46"/>
      <c r="K721" s="52"/>
      <c r="L721" s="53"/>
      <c r="M721" s="238"/>
      <c r="N721" s="55"/>
      <c r="O721" s="308"/>
    </row>
    <row r="722" spans="1:15" hidden="1" x14ac:dyDescent="0.45">
      <c r="A722" s="266"/>
      <c r="B722" s="275"/>
      <c r="C722" s="56">
        <f t="shared" si="67"/>
        <v>0</v>
      </c>
      <c r="D722" s="56"/>
      <c r="E722" s="48"/>
      <c r="F722" s="91"/>
      <c r="G722" s="92"/>
      <c r="H722" s="92"/>
      <c r="I722" s="93"/>
      <c r="J722" s="46"/>
      <c r="K722" s="52"/>
      <c r="L722" s="53"/>
      <c r="M722" s="238"/>
      <c r="N722" s="55"/>
      <c r="O722" s="308"/>
    </row>
    <row r="723" spans="1:15" ht="14.65" hidden="1" thickBot="1" x14ac:dyDescent="0.5">
      <c r="A723" s="267"/>
      <c r="B723" s="276"/>
      <c r="C723" s="56">
        <f t="shared" si="67"/>
        <v>0</v>
      </c>
      <c r="D723" s="254"/>
      <c r="E723" s="62"/>
      <c r="F723" s="98"/>
      <c r="G723" s="99"/>
      <c r="H723" s="99"/>
      <c r="I723" s="100"/>
      <c r="J723" s="61"/>
      <c r="K723" s="67"/>
      <c r="L723" s="68"/>
      <c r="M723" s="239"/>
      <c r="N723" s="70"/>
      <c r="O723" s="309"/>
    </row>
    <row r="724" spans="1:15" hidden="1" x14ac:dyDescent="0.45">
      <c r="A724" s="284"/>
      <c r="B724" s="268">
        <v>81</v>
      </c>
      <c r="C724" s="71">
        <f>IF(K724&lt;&gt;"",1,0)</f>
        <v>0</v>
      </c>
      <c r="D724" s="71"/>
      <c r="E724" s="5"/>
      <c r="F724" s="240"/>
      <c r="G724" s="241"/>
      <c r="H724" s="241"/>
      <c r="I724" s="103"/>
      <c r="J724" s="242"/>
      <c r="K724" s="243"/>
      <c r="L724" s="244"/>
      <c r="M724" s="245"/>
      <c r="N724" s="13"/>
      <c r="O724" s="304"/>
    </row>
    <row r="725" spans="1:15" hidden="1" x14ac:dyDescent="0.45">
      <c r="A725" s="285"/>
      <c r="B725" s="269"/>
      <c r="C725" s="14">
        <f t="shared" ref="C725:C732" si="68">IF(K725&lt;&gt;"",C724+1,0)</f>
        <v>0</v>
      </c>
      <c r="D725" s="14"/>
      <c r="E725" s="15"/>
      <c r="F725" s="131"/>
      <c r="G725" s="132"/>
      <c r="H725" s="132"/>
      <c r="I725" s="108"/>
      <c r="J725" s="133"/>
      <c r="K725" s="30"/>
      <c r="L725" s="76"/>
      <c r="M725" s="246"/>
      <c r="N725" s="23"/>
      <c r="O725" s="305"/>
    </row>
    <row r="726" spans="1:15" hidden="1" x14ac:dyDescent="0.45">
      <c r="A726" s="285"/>
      <c r="B726" s="269"/>
      <c r="C726" s="14">
        <f t="shared" si="68"/>
        <v>0</v>
      </c>
      <c r="D726" s="14"/>
      <c r="E726" s="15"/>
      <c r="F726" s="131"/>
      <c r="G726" s="132"/>
      <c r="H726" s="132"/>
      <c r="I726" s="108"/>
      <c r="J726" s="133"/>
      <c r="K726" s="30"/>
      <c r="L726" s="76"/>
      <c r="M726" s="246"/>
      <c r="N726" s="23"/>
      <c r="O726" s="305"/>
    </row>
    <row r="727" spans="1:15" hidden="1" x14ac:dyDescent="0.45">
      <c r="A727" s="285"/>
      <c r="B727" s="269"/>
      <c r="C727" s="14">
        <f t="shared" si="68"/>
        <v>0</v>
      </c>
      <c r="D727" s="14"/>
      <c r="E727" s="15"/>
      <c r="F727" s="131"/>
      <c r="G727" s="132"/>
      <c r="H727" s="132"/>
      <c r="I727" s="108"/>
      <c r="J727" s="133"/>
      <c r="K727" s="30"/>
      <c r="L727" s="76"/>
      <c r="M727" s="246"/>
      <c r="N727" s="23"/>
      <c r="O727" s="305"/>
    </row>
    <row r="728" spans="1:15" hidden="1" x14ac:dyDescent="0.45">
      <c r="A728" s="285"/>
      <c r="B728" s="269"/>
      <c r="C728" s="14">
        <f t="shared" si="68"/>
        <v>0</v>
      </c>
      <c r="D728" s="14"/>
      <c r="E728" s="15"/>
      <c r="F728" s="131"/>
      <c r="G728" s="132"/>
      <c r="H728" s="132"/>
      <c r="I728" s="108"/>
      <c r="J728" s="133"/>
      <c r="K728" s="30"/>
      <c r="L728" s="76"/>
      <c r="M728" s="246"/>
      <c r="N728" s="23"/>
      <c r="O728" s="305"/>
    </row>
    <row r="729" spans="1:15" hidden="1" x14ac:dyDescent="0.45">
      <c r="A729" s="285"/>
      <c r="B729" s="269"/>
      <c r="C729" s="14">
        <f t="shared" si="68"/>
        <v>0</v>
      </c>
      <c r="D729" s="14"/>
      <c r="E729" s="15"/>
      <c r="F729" s="131"/>
      <c r="G729" s="132"/>
      <c r="H729" s="132"/>
      <c r="I729" s="108"/>
      <c r="J729" s="133"/>
      <c r="K729" s="30"/>
      <c r="L729" s="76"/>
      <c r="M729" s="246"/>
      <c r="N729" s="23"/>
      <c r="O729" s="305"/>
    </row>
    <row r="730" spans="1:15" hidden="1" x14ac:dyDescent="0.45">
      <c r="A730" s="285"/>
      <c r="B730" s="269"/>
      <c r="C730" s="14">
        <f t="shared" si="68"/>
        <v>0</v>
      </c>
      <c r="D730" s="14"/>
      <c r="E730" s="15"/>
      <c r="F730" s="131"/>
      <c r="G730" s="132"/>
      <c r="H730" s="132"/>
      <c r="I730" s="108"/>
      <c r="J730" s="133"/>
      <c r="K730" s="30"/>
      <c r="L730" s="76"/>
      <c r="M730" s="246"/>
      <c r="N730" s="23"/>
      <c r="O730" s="305"/>
    </row>
    <row r="731" spans="1:15" hidden="1" x14ac:dyDescent="0.45">
      <c r="A731" s="285"/>
      <c r="B731" s="269"/>
      <c r="C731" s="14">
        <f t="shared" si="68"/>
        <v>0</v>
      </c>
      <c r="D731" s="14"/>
      <c r="E731" s="15"/>
      <c r="F731" s="131"/>
      <c r="G731" s="132"/>
      <c r="H731" s="132"/>
      <c r="I731" s="108"/>
      <c r="J731" s="133"/>
      <c r="K731" s="30"/>
      <c r="L731" s="76"/>
      <c r="M731" s="246"/>
      <c r="N731" s="23"/>
      <c r="O731" s="305"/>
    </row>
    <row r="732" spans="1:15" ht="14.65" hidden="1" thickBot="1" x14ac:dyDescent="0.5">
      <c r="A732" s="286"/>
      <c r="B732" s="270"/>
      <c r="C732" s="14">
        <f t="shared" si="68"/>
        <v>0</v>
      </c>
      <c r="D732" s="219"/>
      <c r="E732" s="32"/>
      <c r="F732" s="134"/>
      <c r="G732" s="135"/>
      <c r="H732" s="135"/>
      <c r="I732" s="111"/>
      <c r="J732" s="136"/>
      <c r="K732" s="37"/>
      <c r="L732" s="78"/>
      <c r="M732" s="247"/>
      <c r="N732" s="40"/>
      <c r="O732" s="306"/>
    </row>
    <row r="733" spans="1:15" hidden="1" x14ac:dyDescent="0.45">
      <c r="A733" s="265"/>
      <c r="B733" s="274">
        <v>82</v>
      </c>
      <c r="C733" s="41">
        <f>IF(K733&lt;&gt;"",1,0)</f>
        <v>0</v>
      </c>
      <c r="D733" s="253"/>
      <c r="E733" s="42"/>
      <c r="F733" s="248"/>
      <c r="G733" s="249"/>
      <c r="H733" s="249"/>
      <c r="I733" s="116"/>
      <c r="J733" s="250"/>
      <c r="K733" s="86"/>
      <c r="L733" s="137"/>
      <c r="M733" s="251"/>
      <c r="N733" s="83"/>
      <c r="O733" s="307"/>
    </row>
    <row r="734" spans="1:15" hidden="1" x14ac:dyDescent="0.45">
      <c r="A734" s="266"/>
      <c r="B734" s="275"/>
      <c r="C734" s="56">
        <f t="shared" ref="C734:C741" si="69">IF(K734&lt;&gt;"",C733+1,0)</f>
        <v>0</v>
      </c>
      <c r="D734" s="56"/>
      <c r="E734" s="48"/>
      <c r="F734" s="91"/>
      <c r="G734" s="92"/>
      <c r="H734" s="92"/>
      <c r="I734" s="93"/>
      <c r="J734" s="46"/>
      <c r="K734" s="52"/>
      <c r="L734" s="53"/>
      <c r="M734" s="238"/>
      <c r="N734" s="55"/>
      <c r="O734" s="308"/>
    </row>
    <row r="735" spans="1:15" hidden="1" x14ac:dyDescent="0.45">
      <c r="A735" s="266"/>
      <c r="B735" s="275"/>
      <c r="C735" s="56">
        <f t="shared" si="69"/>
        <v>0</v>
      </c>
      <c r="D735" s="56"/>
      <c r="E735" s="48"/>
      <c r="F735" s="91"/>
      <c r="G735" s="92"/>
      <c r="H735" s="92"/>
      <c r="I735" s="93"/>
      <c r="J735" s="46"/>
      <c r="K735" s="52"/>
      <c r="L735" s="53"/>
      <c r="M735" s="238"/>
      <c r="N735" s="55"/>
      <c r="O735" s="308"/>
    </row>
    <row r="736" spans="1:15" hidden="1" x14ac:dyDescent="0.45">
      <c r="A736" s="266"/>
      <c r="B736" s="275"/>
      <c r="C736" s="56">
        <f t="shared" si="69"/>
        <v>0</v>
      </c>
      <c r="D736" s="56"/>
      <c r="E736" s="48"/>
      <c r="F736" s="91"/>
      <c r="G736" s="92"/>
      <c r="H736" s="92"/>
      <c r="I736" s="93"/>
      <c r="J736" s="46"/>
      <c r="K736" s="52"/>
      <c r="L736" s="53"/>
      <c r="M736" s="238"/>
      <c r="N736" s="55"/>
      <c r="O736" s="308"/>
    </row>
    <row r="737" spans="1:15" hidden="1" x14ac:dyDescent="0.45">
      <c r="A737" s="266"/>
      <c r="B737" s="275"/>
      <c r="C737" s="56">
        <f t="shared" si="69"/>
        <v>0</v>
      </c>
      <c r="D737" s="56"/>
      <c r="E737" s="48"/>
      <c r="F737" s="91"/>
      <c r="G737" s="92"/>
      <c r="H737" s="92"/>
      <c r="I737" s="93"/>
      <c r="J737" s="46"/>
      <c r="K737" s="52"/>
      <c r="L737" s="53"/>
      <c r="M737" s="238"/>
      <c r="N737" s="55"/>
      <c r="O737" s="308"/>
    </row>
    <row r="738" spans="1:15" hidden="1" x14ac:dyDescent="0.45">
      <c r="A738" s="266"/>
      <c r="B738" s="275"/>
      <c r="C738" s="56">
        <f t="shared" si="69"/>
        <v>0</v>
      </c>
      <c r="D738" s="56"/>
      <c r="E738" s="48"/>
      <c r="F738" s="91"/>
      <c r="G738" s="92"/>
      <c r="H738" s="92"/>
      <c r="I738" s="93"/>
      <c r="J738" s="46"/>
      <c r="K738" s="52"/>
      <c r="L738" s="53"/>
      <c r="M738" s="238"/>
      <c r="N738" s="55"/>
      <c r="O738" s="308"/>
    </row>
    <row r="739" spans="1:15" hidden="1" x14ac:dyDescent="0.45">
      <c r="A739" s="266"/>
      <c r="B739" s="275"/>
      <c r="C739" s="56">
        <f t="shared" si="69"/>
        <v>0</v>
      </c>
      <c r="D739" s="56"/>
      <c r="E739" s="48"/>
      <c r="F739" s="91"/>
      <c r="G739" s="92"/>
      <c r="H739" s="92"/>
      <c r="I739" s="93"/>
      <c r="J739" s="46"/>
      <c r="K739" s="52"/>
      <c r="L739" s="53"/>
      <c r="M739" s="238"/>
      <c r="N739" s="55"/>
      <c r="O739" s="308"/>
    </row>
    <row r="740" spans="1:15" hidden="1" x14ac:dyDescent="0.45">
      <c r="A740" s="266"/>
      <c r="B740" s="275"/>
      <c r="C740" s="56">
        <f t="shared" si="69"/>
        <v>0</v>
      </c>
      <c r="D740" s="56"/>
      <c r="E740" s="48"/>
      <c r="F740" s="91"/>
      <c r="G740" s="92"/>
      <c r="H740" s="92"/>
      <c r="I740" s="93"/>
      <c r="J740" s="46"/>
      <c r="K740" s="52"/>
      <c r="L740" s="53"/>
      <c r="M740" s="238"/>
      <c r="N740" s="55"/>
      <c r="O740" s="308"/>
    </row>
    <row r="741" spans="1:15" ht="14.65" hidden="1" thickBot="1" x14ac:dyDescent="0.5">
      <c r="A741" s="267"/>
      <c r="B741" s="276"/>
      <c r="C741" s="56">
        <f t="shared" si="69"/>
        <v>0</v>
      </c>
      <c r="D741" s="254"/>
      <c r="E741" s="62"/>
      <c r="F741" s="98"/>
      <c r="G741" s="99"/>
      <c r="H741" s="99"/>
      <c r="I741" s="100"/>
      <c r="J741" s="61"/>
      <c r="K741" s="67"/>
      <c r="L741" s="68"/>
      <c r="M741" s="239"/>
      <c r="N741" s="70"/>
      <c r="O741" s="309"/>
    </row>
    <row r="742" spans="1:15" hidden="1" x14ac:dyDescent="0.45">
      <c r="A742" s="284"/>
      <c r="B742" s="268">
        <v>83</v>
      </c>
      <c r="C742" s="71">
        <f>IF(K742&lt;&gt;"",1,0)</f>
        <v>0</v>
      </c>
      <c r="D742" s="71"/>
      <c r="E742" s="5"/>
      <c r="F742" s="240"/>
      <c r="G742" s="241"/>
      <c r="H742" s="241"/>
      <c r="I742" s="103"/>
      <c r="J742" s="242"/>
      <c r="K742" s="243"/>
      <c r="L742" s="244"/>
      <c r="M742" s="245"/>
      <c r="N742" s="13"/>
      <c r="O742" s="304"/>
    </row>
    <row r="743" spans="1:15" hidden="1" x14ac:dyDescent="0.45">
      <c r="A743" s="285"/>
      <c r="B743" s="269"/>
      <c r="C743" s="14">
        <f t="shared" ref="C743:C750" si="70">IF(K743&lt;&gt;"",C742+1,0)</f>
        <v>0</v>
      </c>
      <c r="D743" s="14"/>
      <c r="E743" s="15"/>
      <c r="F743" s="131"/>
      <c r="G743" s="132"/>
      <c r="H743" s="132"/>
      <c r="I743" s="108"/>
      <c r="J743" s="133"/>
      <c r="K743" s="30"/>
      <c r="L743" s="76"/>
      <c r="M743" s="246"/>
      <c r="N743" s="23"/>
      <c r="O743" s="305"/>
    </row>
    <row r="744" spans="1:15" hidden="1" x14ac:dyDescent="0.45">
      <c r="A744" s="285"/>
      <c r="B744" s="269"/>
      <c r="C744" s="14">
        <f t="shared" si="70"/>
        <v>0</v>
      </c>
      <c r="D744" s="14"/>
      <c r="E744" s="15"/>
      <c r="F744" s="131"/>
      <c r="G744" s="132"/>
      <c r="H744" s="132"/>
      <c r="I744" s="108"/>
      <c r="J744" s="133"/>
      <c r="K744" s="30"/>
      <c r="L744" s="76"/>
      <c r="M744" s="246"/>
      <c r="N744" s="23"/>
      <c r="O744" s="305"/>
    </row>
    <row r="745" spans="1:15" hidden="1" x14ac:dyDescent="0.45">
      <c r="A745" s="285"/>
      <c r="B745" s="269"/>
      <c r="C745" s="14">
        <f t="shared" si="70"/>
        <v>0</v>
      </c>
      <c r="D745" s="14"/>
      <c r="E745" s="15"/>
      <c r="F745" s="131"/>
      <c r="G745" s="132"/>
      <c r="H745" s="132"/>
      <c r="I745" s="108"/>
      <c r="J745" s="133"/>
      <c r="K745" s="30"/>
      <c r="L745" s="76"/>
      <c r="M745" s="246"/>
      <c r="N745" s="23"/>
      <c r="O745" s="305"/>
    </row>
    <row r="746" spans="1:15" hidden="1" x14ac:dyDescent="0.45">
      <c r="A746" s="285"/>
      <c r="B746" s="269"/>
      <c r="C746" s="14">
        <f t="shared" si="70"/>
        <v>0</v>
      </c>
      <c r="D746" s="14"/>
      <c r="E746" s="15"/>
      <c r="F746" s="131"/>
      <c r="G746" s="132"/>
      <c r="H746" s="132"/>
      <c r="I746" s="108"/>
      <c r="J746" s="133"/>
      <c r="K746" s="30"/>
      <c r="L746" s="76"/>
      <c r="M746" s="246"/>
      <c r="N746" s="23"/>
      <c r="O746" s="305"/>
    </row>
    <row r="747" spans="1:15" hidden="1" x14ac:dyDescent="0.45">
      <c r="A747" s="285"/>
      <c r="B747" s="269"/>
      <c r="C747" s="14">
        <f t="shared" si="70"/>
        <v>0</v>
      </c>
      <c r="D747" s="14"/>
      <c r="E747" s="15"/>
      <c r="F747" s="131"/>
      <c r="G747" s="132"/>
      <c r="H747" s="132"/>
      <c r="I747" s="108"/>
      <c r="J747" s="133"/>
      <c r="K747" s="30"/>
      <c r="L747" s="76"/>
      <c r="M747" s="246"/>
      <c r="N747" s="23"/>
      <c r="O747" s="305"/>
    </row>
    <row r="748" spans="1:15" hidden="1" x14ac:dyDescent="0.45">
      <c r="A748" s="285"/>
      <c r="B748" s="269"/>
      <c r="C748" s="14">
        <f t="shared" si="70"/>
        <v>0</v>
      </c>
      <c r="D748" s="14"/>
      <c r="E748" s="15"/>
      <c r="F748" s="131"/>
      <c r="G748" s="132"/>
      <c r="H748" s="132"/>
      <c r="I748" s="108"/>
      <c r="J748" s="133"/>
      <c r="K748" s="30"/>
      <c r="L748" s="76"/>
      <c r="M748" s="246"/>
      <c r="N748" s="23"/>
      <c r="O748" s="305"/>
    </row>
    <row r="749" spans="1:15" hidden="1" x14ac:dyDescent="0.45">
      <c r="A749" s="285"/>
      <c r="B749" s="269"/>
      <c r="C749" s="14">
        <f t="shared" si="70"/>
        <v>0</v>
      </c>
      <c r="D749" s="14"/>
      <c r="E749" s="15"/>
      <c r="F749" s="131"/>
      <c r="G749" s="132"/>
      <c r="H749" s="132"/>
      <c r="I749" s="108"/>
      <c r="J749" s="133"/>
      <c r="K749" s="30"/>
      <c r="L749" s="76"/>
      <c r="M749" s="246"/>
      <c r="N749" s="23"/>
      <c r="O749" s="305"/>
    </row>
    <row r="750" spans="1:15" ht="14.65" hidden="1" thickBot="1" x14ac:dyDescent="0.5">
      <c r="A750" s="286"/>
      <c r="B750" s="270"/>
      <c r="C750" s="14">
        <f t="shared" si="70"/>
        <v>0</v>
      </c>
      <c r="D750" s="219"/>
      <c r="E750" s="32"/>
      <c r="F750" s="134"/>
      <c r="G750" s="135"/>
      <c r="H750" s="135"/>
      <c r="I750" s="111"/>
      <c r="J750" s="136"/>
      <c r="K750" s="37"/>
      <c r="L750" s="78"/>
      <c r="M750" s="247"/>
      <c r="N750" s="40"/>
      <c r="O750" s="306"/>
    </row>
    <row r="751" spans="1:15" hidden="1" x14ac:dyDescent="0.45">
      <c r="A751" s="265"/>
      <c r="B751" s="274">
        <v>84</v>
      </c>
      <c r="C751" s="41">
        <f>IF(K751&lt;&gt;"",1,0)</f>
        <v>0</v>
      </c>
      <c r="D751" s="253"/>
      <c r="E751" s="42"/>
      <c r="F751" s="248"/>
      <c r="G751" s="249"/>
      <c r="H751" s="249"/>
      <c r="I751" s="116"/>
      <c r="J751" s="250"/>
      <c r="K751" s="86"/>
      <c r="L751" s="137"/>
      <c r="M751" s="251"/>
      <c r="N751" s="83"/>
      <c r="O751" s="307"/>
    </row>
    <row r="752" spans="1:15" hidden="1" x14ac:dyDescent="0.45">
      <c r="A752" s="266"/>
      <c r="B752" s="275"/>
      <c r="C752" s="56">
        <f t="shared" ref="C752:C759" si="71">IF(K752&lt;&gt;"",C751+1,0)</f>
        <v>0</v>
      </c>
      <c r="D752" s="56"/>
      <c r="E752" s="48"/>
      <c r="F752" s="91"/>
      <c r="G752" s="92"/>
      <c r="H752" s="92"/>
      <c r="I752" s="93"/>
      <c r="J752" s="46"/>
      <c r="K752" s="52"/>
      <c r="L752" s="53"/>
      <c r="M752" s="238"/>
      <c r="N752" s="55"/>
      <c r="O752" s="308"/>
    </row>
    <row r="753" spans="1:15" hidden="1" x14ac:dyDescent="0.45">
      <c r="A753" s="266"/>
      <c r="B753" s="275"/>
      <c r="C753" s="56">
        <f t="shared" si="71"/>
        <v>0</v>
      </c>
      <c r="D753" s="56"/>
      <c r="E753" s="48"/>
      <c r="F753" s="91"/>
      <c r="G753" s="92"/>
      <c r="H753" s="92"/>
      <c r="I753" s="93"/>
      <c r="J753" s="46"/>
      <c r="K753" s="52"/>
      <c r="L753" s="53"/>
      <c r="M753" s="238"/>
      <c r="N753" s="55"/>
      <c r="O753" s="308"/>
    </row>
    <row r="754" spans="1:15" hidden="1" x14ac:dyDescent="0.45">
      <c r="A754" s="266"/>
      <c r="B754" s="275"/>
      <c r="C754" s="56">
        <f t="shared" si="71"/>
        <v>0</v>
      </c>
      <c r="D754" s="56"/>
      <c r="E754" s="48"/>
      <c r="F754" s="91"/>
      <c r="G754" s="92"/>
      <c r="H754" s="92"/>
      <c r="I754" s="93"/>
      <c r="J754" s="46"/>
      <c r="K754" s="52"/>
      <c r="L754" s="53"/>
      <c r="M754" s="238"/>
      <c r="N754" s="55"/>
      <c r="O754" s="308"/>
    </row>
    <row r="755" spans="1:15" hidden="1" x14ac:dyDescent="0.45">
      <c r="A755" s="266"/>
      <c r="B755" s="275"/>
      <c r="C755" s="56">
        <f t="shared" si="71"/>
        <v>0</v>
      </c>
      <c r="D755" s="56"/>
      <c r="E755" s="48"/>
      <c r="F755" s="91"/>
      <c r="G755" s="92"/>
      <c r="H755" s="92"/>
      <c r="I755" s="93"/>
      <c r="J755" s="46"/>
      <c r="K755" s="52"/>
      <c r="L755" s="53"/>
      <c r="M755" s="238"/>
      <c r="N755" s="55"/>
      <c r="O755" s="308"/>
    </row>
    <row r="756" spans="1:15" hidden="1" x14ac:dyDescent="0.45">
      <c r="A756" s="266"/>
      <c r="B756" s="275"/>
      <c r="C756" s="56">
        <f t="shared" si="71"/>
        <v>0</v>
      </c>
      <c r="D756" s="56"/>
      <c r="E756" s="48"/>
      <c r="F756" s="91"/>
      <c r="G756" s="92"/>
      <c r="H756" s="92"/>
      <c r="I756" s="93"/>
      <c r="J756" s="46"/>
      <c r="K756" s="52"/>
      <c r="L756" s="53"/>
      <c r="M756" s="238"/>
      <c r="N756" s="55"/>
      <c r="O756" s="308"/>
    </row>
    <row r="757" spans="1:15" hidden="1" x14ac:dyDescent="0.45">
      <c r="A757" s="266"/>
      <c r="B757" s="275"/>
      <c r="C757" s="56">
        <f t="shared" si="71"/>
        <v>0</v>
      </c>
      <c r="D757" s="56"/>
      <c r="E757" s="48"/>
      <c r="F757" s="91"/>
      <c r="G757" s="92"/>
      <c r="H757" s="92"/>
      <c r="I757" s="93"/>
      <c r="J757" s="46"/>
      <c r="K757" s="52"/>
      <c r="L757" s="53"/>
      <c r="M757" s="238"/>
      <c r="N757" s="55"/>
      <c r="O757" s="308"/>
    </row>
    <row r="758" spans="1:15" hidden="1" x14ac:dyDescent="0.45">
      <c r="A758" s="266"/>
      <c r="B758" s="275"/>
      <c r="C758" s="56">
        <f t="shared" si="71"/>
        <v>0</v>
      </c>
      <c r="D758" s="56"/>
      <c r="E758" s="48"/>
      <c r="F758" s="91"/>
      <c r="G758" s="92"/>
      <c r="H758" s="92"/>
      <c r="I758" s="93"/>
      <c r="J758" s="46"/>
      <c r="K758" s="52"/>
      <c r="L758" s="53"/>
      <c r="M758" s="238"/>
      <c r="N758" s="55"/>
      <c r="O758" s="308"/>
    </row>
    <row r="759" spans="1:15" ht="14.65" hidden="1" thickBot="1" x14ac:dyDescent="0.5">
      <c r="A759" s="267"/>
      <c r="B759" s="276"/>
      <c r="C759" s="56">
        <f t="shared" si="71"/>
        <v>0</v>
      </c>
      <c r="D759" s="254"/>
      <c r="E759" s="62"/>
      <c r="F759" s="98"/>
      <c r="G759" s="99"/>
      <c r="H759" s="99"/>
      <c r="I759" s="100"/>
      <c r="J759" s="61"/>
      <c r="K759" s="67"/>
      <c r="L759" s="68"/>
      <c r="M759" s="239"/>
      <c r="N759" s="70"/>
      <c r="O759" s="309"/>
    </row>
    <row r="760" spans="1:15" hidden="1" x14ac:dyDescent="0.45">
      <c r="A760" s="284"/>
      <c r="B760" s="268">
        <v>85</v>
      </c>
      <c r="C760" s="71">
        <f>IF(K760&lt;&gt;"",1,0)</f>
        <v>0</v>
      </c>
      <c r="D760" s="71"/>
      <c r="E760" s="5"/>
      <c r="F760" s="240"/>
      <c r="G760" s="241"/>
      <c r="H760" s="241"/>
      <c r="I760" s="103"/>
      <c r="J760" s="242"/>
      <c r="K760" s="243"/>
      <c r="L760" s="244"/>
      <c r="M760" s="245"/>
      <c r="N760" s="13"/>
      <c r="O760" s="304"/>
    </row>
    <row r="761" spans="1:15" hidden="1" x14ac:dyDescent="0.45">
      <c r="A761" s="285"/>
      <c r="B761" s="269"/>
      <c r="C761" s="14">
        <f t="shared" ref="C761:C768" si="72">IF(K761&lt;&gt;"",C760+1,0)</f>
        <v>0</v>
      </c>
      <c r="D761" s="14"/>
      <c r="E761" s="15"/>
      <c r="F761" s="131"/>
      <c r="G761" s="132"/>
      <c r="H761" s="132"/>
      <c r="I761" s="108"/>
      <c r="J761" s="133"/>
      <c r="K761" s="30"/>
      <c r="L761" s="76"/>
      <c r="M761" s="246"/>
      <c r="N761" s="23"/>
      <c r="O761" s="305"/>
    </row>
    <row r="762" spans="1:15" hidden="1" x14ac:dyDescent="0.45">
      <c r="A762" s="285"/>
      <c r="B762" s="269"/>
      <c r="C762" s="14">
        <f t="shared" si="72"/>
        <v>0</v>
      </c>
      <c r="D762" s="14"/>
      <c r="E762" s="15"/>
      <c r="F762" s="131"/>
      <c r="G762" s="132"/>
      <c r="H762" s="132"/>
      <c r="I762" s="108"/>
      <c r="J762" s="133"/>
      <c r="K762" s="30"/>
      <c r="L762" s="76"/>
      <c r="M762" s="246"/>
      <c r="N762" s="23"/>
      <c r="O762" s="305"/>
    </row>
    <row r="763" spans="1:15" hidden="1" x14ac:dyDescent="0.45">
      <c r="A763" s="285"/>
      <c r="B763" s="269"/>
      <c r="C763" s="14">
        <f t="shared" si="72"/>
        <v>0</v>
      </c>
      <c r="D763" s="14"/>
      <c r="E763" s="15"/>
      <c r="F763" s="131"/>
      <c r="G763" s="132"/>
      <c r="H763" s="132"/>
      <c r="I763" s="108"/>
      <c r="J763" s="133"/>
      <c r="K763" s="30"/>
      <c r="L763" s="76"/>
      <c r="M763" s="246"/>
      <c r="N763" s="23"/>
      <c r="O763" s="305"/>
    </row>
    <row r="764" spans="1:15" hidden="1" x14ac:dyDescent="0.45">
      <c r="A764" s="285"/>
      <c r="B764" s="269"/>
      <c r="C764" s="14">
        <f t="shared" si="72"/>
        <v>0</v>
      </c>
      <c r="D764" s="14"/>
      <c r="E764" s="15"/>
      <c r="F764" s="131"/>
      <c r="G764" s="132"/>
      <c r="H764" s="132"/>
      <c r="I764" s="108"/>
      <c r="J764" s="133"/>
      <c r="K764" s="30"/>
      <c r="L764" s="76"/>
      <c r="M764" s="246"/>
      <c r="N764" s="23"/>
      <c r="O764" s="305"/>
    </row>
    <row r="765" spans="1:15" hidden="1" x14ac:dyDescent="0.45">
      <c r="A765" s="285"/>
      <c r="B765" s="269"/>
      <c r="C765" s="14">
        <f t="shared" si="72"/>
        <v>0</v>
      </c>
      <c r="D765" s="14"/>
      <c r="E765" s="15"/>
      <c r="F765" s="131"/>
      <c r="G765" s="132"/>
      <c r="H765" s="132"/>
      <c r="I765" s="108"/>
      <c r="J765" s="133"/>
      <c r="K765" s="30"/>
      <c r="L765" s="76"/>
      <c r="M765" s="246"/>
      <c r="N765" s="23"/>
      <c r="O765" s="305"/>
    </row>
    <row r="766" spans="1:15" hidden="1" x14ac:dyDescent="0.45">
      <c r="A766" s="285"/>
      <c r="B766" s="269"/>
      <c r="C766" s="14">
        <f t="shared" si="72"/>
        <v>0</v>
      </c>
      <c r="D766" s="14"/>
      <c r="E766" s="15"/>
      <c r="F766" s="131"/>
      <c r="G766" s="132"/>
      <c r="H766" s="132"/>
      <c r="I766" s="108"/>
      <c r="J766" s="133"/>
      <c r="K766" s="30"/>
      <c r="L766" s="76"/>
      <c r="M766" s="246"/>
      <c r="N766" s="23"/>
      <c r="O766" s="305"/>
    </row>
    <row r="767" spans="1:15" hidden="1" x14ac:dyDescent="0.45">
      <c r="A767" s="285"/>
      <c r="B767" s="269"/>
      <c r="C767" s="14">
        <f t="shared" si="72"/>
        <v>0</v>
      </c>
      <c r="D767" s="14"/>
      <c r="E767" s="15"/>
      <c r="F767" s="131"/>
      <c r="G767" s="132"/>
      <c r="H767" s="132"/>
      <c r="I767" s="108"/>
      <c r="J767" s="133"/>
      <c r="K767" s="30"/>
      <c r="L767" s="76"/>
      <c r="M767" s="246"/>
      <c r="N767" s="23"/>
      <c r="O767" s="305"/>
    </row>
    <row r="768" spans="1:15" ht="14.65" hidden="1" thickBot="1" x14ac:dyDescent="0.5">
      <c r="A768" s="286"/>
      <c r="B768" s="270"/>
      <c r="C768" s="14">
        <f t="shared" si="72"/>
        <v>0</v>
      </c>
      <c r="D768" s="219"/>
      <c r="E768" s="32"/>
      <c r="F768" s="134"/>
      <c r="G768" s="135"/>
      <c r="H768" s="135"/>
      <c r="I768" s="111"/>
      <c r="J768" s="136"/>
      <c r="K768" s="37"/>
      <c r="L768" s="78"/>
      <c r="M768" s="247"/>
      <c r="N768" s="40"/>
      <c r="O768" s="306"/>
    </row>
    <row r="769" spans="1:15" hidden="1" x14ac:dyDescent="0.45">
      <c r="A769" s="265"/>
      <c r="B769" s="274">
        <v>86</v>
      </c>
      <c r="C769" s="41">
        <f>IF(K769&lt;&gt;"",1,0)</f>
        <v>0</v>
      </c>
      <c r="D769" s="253"/>
      <c r="E769" s="42"/>
      <c r="F769" s="248"/>
      <c r="G769" s="249"/>
      <c r="H769" s="249"/>
      <c r="I769" s="116"/>
      <c r="J769" s="250"/>
      <c r="K769" s="86"/>
      <c r="L769" s="137"/>
      <c r="M769" s="251"/>
      <c r="N769" s="83"/>
      <c r="O769" s="307"/>
    </row>
    <row r="770" spans="1:15" hidden="1" x14ac:dyDescent="0.45">
      <c r="A770" s="266"/>
      <c r="B770" s="275"/>
      <c r="C770" s="56">
        <f t="shared" ref="C770:C777" si="73">IF(K770&lt;&gt;"",C769+1,0)</f>
        <v>0</v>
      </c>
      <c r="D770" s="56"/>
      <c r="E770" s="48"/>
      <c r="F770" s="91"/>
      <c r="G770" s="92"/>
      <c r="H770" s="92"/>
      <c r="I770" s="93"/>
      <c r="J770" s="46"/>
      <c r="K770" s="52"/>
      <c r="L770" s="53"/>
      <c r="M770" s="238"/>
      <c r="N770" s="55"/>
      <c r="O770" s="308"/>
    </row>
    <row r="771" spans="1:15" hidden="1" x14ac:dyDescent="0.45">
      <c r="A771" s="266"/>
      <c r="B771" s="275"/>
      <c r="C771" s="56">
        <f t="shared" si="73"/>
        <v>0</v>
      </c>
      <c r="D771" s="56"/>
      <c r="E771" s="48"/>
      <c r="F771" s="91"/>
      <c r="G771" s="92"/>
      <c r="H771" s="92"/>
      <c r="I771" s="93"/>
      <c r="J771" s="46"/>
      <c r="K771" s="52"/>
      <c r="L771" s="53"/>
      <c r="M771" s="238"/>
      <c r="N771" s="55"/>
      <c r="O771" s="308"/>
    </row>
    <row r="772" spans="1:15" hidden="1" x14ac:dyDescent="0.45">
      <c r="A772" s="266"/>
      <c r="B772" s="275"/>
      <c r="C772" s="56">
        <f t="shared" si="73"/>
        <v>0</v>
      </c>
      <c r="D772" s="56"/>
      <c r="E772" s="48"/>
      <c r="F772" s="91"/>
      <c r="G772" s="92"/>
      <c r="H772" s="92"/>
      <c r="I772" s="93"/>
      <c r="J772" s="46"/>
      <c r="K772" s="52"/>
      <c r="L772" s="53"/>
      <c r="M772" s="238"/>
      <c r="N772" s="55"/>
      <c r="O772" s="308"/>
    </row>
    <row r="773" spans="1:15" hidden="1" x14ac:dyDescent="0.45">
      <c r="A773" s="266"/>
      <c r="B773" s="275"/>
      <c r="C773" s="56">
        <f t="shared" si="73"/>
        <v>0</v>
      </c>
      <c r="D773" s="56"/>
      <c r="E773" s="48"/>
      <c r="F773" s="91"/>
      <c r="G773" s="92"/>
      <c r="H773" s="92"/>
      <c r="I773" s="93"/>
      <c r="J773" s="46"/>
      <c r="K773" s="52"/>
      <c r="L773" s="53"/>
      <c r="M773" s="238"/>
      <c r="N773" s="55"/>
      <c r="O773" s="308"/>
    </row>
    <row r="774" spans="1:15" hidden="1" x14ac:dyDescent="0.45">
      <c r="A774" s="266"/>
      <c r="B774" s="275"/>
      <c r="C774" s="56">
        <f t="shared" si="73"/>
        <v>0</v>
      </c>
      <c r="D774" s="56"/>
      <c r="E774" s="48"/>
      <c r="F774" s="91"/>
      <c r="G774" s="92"/>
      <c r="H774" s="92"/>
      <c r="I774" s="93"/>
      <c r="J774" s="46"/>
      <c r="K774" s="52"/>
      <c r="L774" s="53"/>
      <c r="M774" s="238"/>
      <c r="N774" s="55"/>
      <c r="O774" s="308"/>
    </row>
    <row r="775" spans="1:15" hidden="1" x14ac:dyDescent="0.45">
      <c r="A775" s="266"/>
      <c r="B775" s="275"/>
      <c r="C775" s="56">
        <f t="shared" si="73"/>
        <v>0</v>
      </c>
      <c r="D775" s="56"/>
      <c r="E775" s="48"/>
      <c r="F775" s="91"/>
      <c r="G775" s="92"/>
      <c r="H775" s="92"/>
      <c r="I775" s="93"/>
      <c r="J775" s="46"/>
      <c r="K775" s="52"/>
      <c r="L775" s="53"/>
      <c r="M775" s="238"/>
      <c r="N775" s="55"/>
      <c r="O775" s="308"/>
    </row>
    <row r="776" spans="1:15" hidden="1" x14ac:dyDescent="0.45">
      <c r="A776" s="266"/>
      <c r="B776" s="275"/>
      <c r="C776" s="56">
        <f t="shared" si="73"/>
        <v>0</v>
      </c>
      <c r="D776" s="56"/>
      <c r="E776" s="48"/>
      <c r="F776" s="91"/>
      <c r="G776" s="92"/>
      <c r="H776" s="92"/>
      <c r="I776" s="93"/>
      <c r="J776" s="46"/>
      <c r="K776" s="52"/>
      <c r="L776" s="53"/>
      <c r="M776" s="238"/>
      <c r="N776" s="55"/>
      <c r="O776" s="308"/>
    </row>
    <row r="777" spans="1:15" ht="14.65" hidden="1" thickBot="1" x14ac:dyDescent="0.5">
      <c r="A777" s="267"/>
      <c r="B777" s="276"/>
      <c r="C777" s="56">
        <f t="shared" si="73"/>
        <v>0</v>
      </c>
      <c r="D777" s="254"/>
      <c r="E777" s="62"/>
      <c r="F777" s="98"/>
      <c r="G777" s="99"/>
      <c r="H777" s="99"/>
      <c r="I777" s="100"/>
      <c r="J777" s="61"/>
      <c r="K777" s="67"/>
      <c r="L777" s="68"/>
      <c r="M777" s="239"/>
      <c r="N777" s="70"/>
      <c r="O777" s="309"/>
    </row>
    <row r="778" spans="1:15" hidden="1" x14ac:dyDescent="0.45">
      <c r="A778" s="284"/>
      <c r="B778" s="268">
        <v>87</v>
      </c>
      <c r="C778" s="71">
        <f>IF(K778&lt;&gt;"",1,0)</f>
        <v>0</v>
      </c>
      <c r="D778" s="71"/>
      <c r="E778" s="5"/>
      <c r="F778" s="240"/>
      <c r="G778" s="241"/>
      <c r="H778" s="241"/>
      <c r="I778" s="103"/>
      <c r="J778" s="242"/>
      <c r="K778" s="243"/>
      <c r="L778" s="244"/>
      <c r="M778" s="245"/>
      <c r="N778" s="13"/>
      <c r="O778" s="304"/>
    </row>
    <row r="779" spans="1:15" hidden="1" x14ac:dyDescent="0.45">
      <c r="A779" s="285"/>
      <c r="B779" s="269"/>
      <c r="C779" s="14">
        <f t="shared" ref="C779:C786" si="74">IF(K779&lt;&gt;"",C778+1,0)</f>
        <v>0</v>
      </c>
      <c r="D779" s="14"/>
      <c r="E779" s="15"/>
      <c r="F779" s="131"/>
      <c r="G779" s="132"/>
      <c r="H779" s="132"/>
      <c r="I779" s="108"/>
      <c r="J779" s="133"/>
      <c r="K779" s="30"/>
      <c r="L779" s="76"/>
      <c r="M779" s="246"/>
      <c r="N779" s="23"/>
      <c r="O779" s="305"/>
    </row>
    <row r="780" spans="1:15" hidden="1" x14ac:dyDescent="0.45">
      <c r="A780" s="285"/>
      <c r="B780" s="269"/>
      <c r="C780" s="14">
        <f t="shared" si="74"/>
        <v>0</v>
      </c>
      <c r="D780" s="14"/>
      <c r="E780" s="15"/>
      <c r="F780" s="131"/>
      <c r="G780" s="132"/>
      <c r="H780" s="132"/>
      <c r="I780" s="108"/>
      <c r="J780" s="133"/>
      <c r="K780" s="30"/>
      <c r="L780" s="76"/>
      <c r="M780" s="246"/>
      <c r="N780" s="23"/>
      <c r="O780" s="305"/>
    </row>
    <row r="781" spans="1:15" hidden="1" x14ac:dyDescent="0.45">
      <c r="A781" s="285"/>
      <c r="B781" s="269"/>
      <c r="C781" s="14">
        <f t="shared" si="74"/>
        <v>0</v>
      </c>
      <c r="D781" s="14"/>
      <c r="E781" s="15"/>
      <c r="F781" s="131"/>
      <c r="G781" s="132"/>
      <c r="H781" s="132"/>
      <c r="I781" s="108"/>
      <c r="J781" s="133"/>
      <c r="K781" s="30"/>
      <c r="L781" s="76"/>
      <c r="M781" s="246"/>
      <c r="N781" s="23"/>
      <c r="O781" s="305"/>
    </row>
    <row r="782" spans="1:15" hidden="1" x14ac:dyDescent="0.45">
      <c r="A782" s="285"/>
      <c r="B782" s="269"/>
      <c r="C782" s="14">
        <f t="shared" si="74"/>
        <v>0</v>
      </c>
      <c r="D782" s="14"/>
      <c r="E782" s="15"/>
      <c r="F782" s="131"/>
      <c r="G782" s="132"/>
      <c r="H782" s="132"/>
      <c r="I782" s="108"/>
      <c r="J782" s="133"/>
      <c r="K782" s="30"/>
      <c r="L782" s="76"/>
      <c r="M782" s="246"/>
      <c r="N782" s="23"/>
      <c r="O782" s="305"/>
    </row>
    <row r="783" spans="1:15" hidden="1" x14ac:dyDescent="0.45">
      <c r="A783" s="285"/>
      <c r="B783" s="269"/>
      <c r="C783" s="14">
        <f t="shared" si="74"/>
        <v>0</v>
      </c>
      <c r="D783" s="14"/>
      <c r="E783" s="15"/>
      <c r="F783" s="131"/>
      <c r="G783" s="132"/>
      <c r="H783" s="132"/>
      <c r="I783" s="108"/>
      <c r="J783" s="133"/>
      <c r="K783" s="30"/>
      <c r="L783" s="76"/>
      <c r="M783" s="246"/>
      <c r="N783" s="23"/>
      <c r="O783" s="305"/>
    </row>
    <row r="784" spans="1:15" hidden="1" x14ac:dyDescent="0.45">
      <c r="A784" s="285"/>
      <c r="B784" s="269"/>
      <c r="C784" s="14">
        <f t="shared" si="74"/>
        <v>0</v>
      </c>
      <c r="D784" s="14"/>
      <c r="E784" s="15"/>
      <c r="F784" s="131"/>
      <c r="G784" s="132"/>
      <c r="H784" s="132"/>
      <c r="I784" s="108"/>
      <c r="J784" s="133"/>
      <c r="K784" s="30"/>
      <c r="L784" s="76"/>
      <c r="M784" s="246"/>
      <c r="N784" s="23"/>
      <c r="O784" s="305"/>
    </row>
    <row r="785" spans="1:15" hidden="1" x14ac:dyDescent="0.45">
      <c r="A785" s="285"/>
      <c r="B785" s="269"/>
      <c r="C785" s="14">
        <f t="shared" si="74"/>
        <v>0</v>
      </c>
      <c r="D785" s="14"/>
      <c r="E785" s="15"/>
      <c r="F785" s="131"/>
      <c r="G785" s="132"/>
      <c r="H785" s="132"/>
      <c r="I785" s="108"/>
      <c r="J785" s="133"/>
      <c r="K785" s="30"/>
      <c r="L785" s="76"/>
      <c r="M785" s="246"/>
      <c r="N785" s="23"/>
      <c r="O785" s="305"/>
    </row>
    <row r="786" spans="1:15" ht="14.65" hidden="1" thickBot="1" x14ac:dyDescent="0.5">
      <c r="A786" s="286"/>
      <c r="B786" s="270"/>
      <c r="C786" s="14">
        <f t="shared" si="74"/>
        <v>0</v>
      </c>
      <c r="D786" s="219"/>
      <c r="E786" s="32"/>
      <c r="F786" s="134"/>
      <c r="G786" s="135"/>
      <c r="H786" s="135"/>
      <c r="I786" s="111"/>
      <c r="J786" s="136"/>
      <c r="K786" s="37"/>
      <c r="L786" s="78"/>
      <c r="M786" s="247"/>
      <c r="N786" s="40"/>
      <c r="O786" s="306"/>
    </row>
    <row r="787" spans="1:15" hidden="1" x14ac:dyDescent="0.45">
      <c r="A787" s="265"/>
      <c r="B787" s="274">
        <v>88</v>
      </c>
      <c r="C787" s="41">
        <f>IF(K787&lt;&gt;"",1,0)</f>
        <v>0</v>
      </c>
      <c r="D787" s="253"/>
      <c r="E787" s="42"/>
      <c r="F787" s="248"/>
      <c r="G787" s="249"/>
      <c r="H787" s="249"/>
      <c r="I787" s="116"/>
      <c r="J787" s="250"/>
      <c r="K787" s="86"/>
      <c r="L787" s="137"/>
      <c r="M787" s="251"/>
      <c r="N787" s="83"/>
      <c r="O787" s="307"/>
    </row>
    <row r="788" spans="1:15" hidden="1" x14ac:dyDescent="0.45">
      <c r="A788" s="266"/>
      <c r="B788" s="275"/>
      <c r="C788" s="56">
        <f t="shared" ref="C788:C795" si="75">IF(K788&lt;&gt;"",C787+1,0)</f>
        <v>0</v>
      </c>
      <c r="D788" s="56"/>
      <c r="E788" s="48"/>
      <c r="F788" s="91"/>
      <c r="G788" s="92"/>
      <c r="H788" s="92"/>
      <c r="I788" s="93"/>
      <c r="J788" s="46"/>
      <c r="K788" s="52"/>
      <c r="L788" s="53"/>
      <c r="M788" s="238"/>
      <c r="N788" s="55"/>
      <c r="O788" s="308"/>
    </row>
    <row r="789" spans="1:15" hidden="1" x14ac:dyDescent="0.45">
      <c r="A789" s="266"/>
      <c r="B789" s="275"/>
      <c r="C789" s="56">
        <f t="shared" si="75"/>
        <v>0</v>
      </c>
      <c r="D789" s="56"/>
      <c r="E789" s="48"/>
      <c r="F789" s="91"/>
      <c r="G789" s="92"/>
      <c r="H789" s="92"/>
      <c r="I789" s="93"/>
      <c r="J789" s="46"/>
      <c r="K789" s="52"/>
      <c r="L789" s="53"/>
      <c r="M789" s="238"/>
      <c r="N789" s="55"/>
      <c r="O789" s="308"/>
    </row>
    <row r="790" spans="1:15" hidden="1" x14ac:dyDescent="0.45">
      <c r="A790" s="266"/>
      <c r="B790" s="275"/>
      <c r="C790" s="56">
        <f t="shared" si="75"/>
        <v>0</v>
      </c>
      <c r="D790" s="56"/>
      <c r="E790" s="48"/>
      <c r="F790" s="91"/>
      <c r="G790" s="92"/>
      <c r="H790" s="92"/>
      <c r="I790" s="93"/>
      <c r="J790" s="46"/>
      <c r="K790" s="52"/>
      <c r="L790" s="53"/>
      <c r="M790" s="238"/>
      <c r="N790" s="55"/>
      <c r="O790" s="308"/>
    </row>
    <row r="791" spans="1:15" hidden="1" x14ac:dyDescent="0.45">
      <c r="A791" s="266"/>
      <c r="B791" s="275"/>
      <c r="C791" s="56">
        <f t="shared" si="75"/>
        <v>0</v>
      </c>
      <c r="D791" s="56"/>
      <c r="E791" s="48"/>
      <c r="F791" s="91"/>
      <c r="G791" s="92"/>
      <c r="H791" s="92"/>
      <c r="I791" s="93"/>
      <c r="J791" s="46"/>
      <c r="K791" s="52"/>
      <c r="L791" s="53"/>
      <c r="M791" s="238"/>
      <c r="N791" s="55"/>
      <c r="O791" s="308"/>
    </row>
    <row r="792" spans="1:15" hidden="1" x14ac:dyDescent="0.45">
      <c r="A792" s="266"/>
      <c r="B792" s="275"/>
      <c r="C792" s="56">
        <f t="shared" si="75"/>
        <v>0</v>
      </c>
      <c r="D792" s="56"/>
      <c r="E792" s="48"/>
      <c r="F792" s="91"/>
      <c r="G792" s="92"/>
      <c r="H792" s="92"/>
      <c r="I792" s="93"/>
      <c r="J792" s="46"/>
      <c r="K792" s="52"/>
      <c r="L792" s="53"/>
      <c r="M792" s="238"/>
      <c r="N792" s="55"/>
      <c r="O792" s="308"/>
    </row>
    <row r="793" spans="1:15" hidden="1" x14ac:dyDescent="0.45">
      <c r="A793" s="266"/>
      <c r="B793" s="275"/>
      <c r="C793" s="56">
        <f t="shared" si="75"/>
        <v>0</v>
      </c>
      <c r="D793" s="56"/>
      <c r="E793" s="48"/>
      <c r="F793" s="91"/>
      <c r="G793" s="92"/>
      <c r="H793" s="92"/>
      <c r="I793" s="93"/>
      <c r="J793" s="46"/>
      <c r="K793" s="52"/>
      <c r="L793" s="53"/>
      <c r="M793" s="238"/>
      <c r="N793" s="55"/>
      <c r="O793" s="308"/>
    </row>
    <row r="794" spans="1:15" hidden="1" x14ac:dyDescent="0.45">
      <c r="A794" s="266"/>
      <c r="B794" s="275"/>
      <c r="C794" s="56">
        <f t="shared" si="75"/>
        <v>0</v>
      </c>
      <c r="D794" s="56"/>
      <c r="E794" s="48"/>
      <c r="F794" s="91"/>
      <c r="G794" s="92"/>
      <c r="H794" s="92"/>
      <c r="I794" s="93"/>
      <c r="J794" s="46"/>
      <c r="K794" s="52"/>
      <c r="L794" s="53"/>
      <c r="M794" s="238"/>
      <c r="N794" s="55"/>
      <c r="O794" s="308"/>
    </row>
    <row r="795" spans="1:15" ht="14.65" hidden="1" thickBot="1" x14ac:dyDescent="0.5">
      <c r="A795" s="267"/>
      <c r="B795" s="276"/>
      <c r="C795" s="56">
        <f t="shared" si="75"/>
        <v>0</v>
      </c>
      <c r="D795" s="254"/>
      <c r="E795" s="62"/>
      <c r="F795" s="98"/>
      <c r="G795" s="99"/>
      <c r="H795" s="99"/>
      <c r="I795" s="100"/>
      <c r="J795" s="61"/>
      <c r="K795" s="67"/>
      <c r="L795" s="68"/>
      <c r="M795" s="239"/>
      <c r="N795" s="70"/>
      <c r="O795" s="309"/>
    </row>
    <row r="796" spans="1:15" hidden="1" x14ac:dyDescent="0.45">
      <c r="A796" s="284"/>
      <c r="B796" s="268">
        <v>89</v>
      </c>
      <c r="C796" s="71">
        <f>IF(K796&lt;&gt;"",1,0)</f>
        <v>0</v>
      </c>
      <c r="D796" s="71"/>
      <c r="E796" s="5"/>
      <c r="F796" s="240"/>
      <c r="G796" s="241"/>
      <c r="H796" s="241"/>
      <c r="I796" s="103"/>
      <c r="J796" s="242"/>
      <c r="K796" s="243"/>
      <c r="L796" s="244"/>
      <c r="M796" s="245"/>
      <c r="N796" s="13"/>
      <c r="O796" s="304"/>
    </row>
    <row r="797" spans="1:15" hidden="1" x14ac:dyDescent="0.45">
      <c r="A797" s="285"/>
      <c r="B797" s="269"/>
      <c r="C797" s="14">
        <f t="shared" ref="C797:C804" si="76">IF(K797&lt;&gt;"",C796+1,0)</f>
        <v>0</v>
      </c>
      <c r="D797" s="14"/>
      <c r="E797" s="15"/>
      <c r="F797" s="131"/>
      <c r="G797" s="132"/>
      <c r="H797" s="132"/>
      <c r="I797" s="108"/>
      <c r="J797" s="133"/>
      <c r="K797" s="30"/>
      <c r="L797" s="76"/>
      <c r="M797" s="246"/>
      <c r="N797" s="23"/>
      <c r="O797" s="305"/>
    </row>
    <row r="798" spans="1:15" hidden="1" x14ac:dyDescent="0.45">
      <c r="A798" s="285"/>
      <c r="B798" s="269"/>
      <c r="C798" s="14">
        <f t="shared" si="76"/>
        <v>0</v>
      </c>
      <c r="D798" s="14"/>
      <c r="E798" s="15"/>
      <c r="F798" s="131"/>
      <c r="G798" s="132"/>
      <c r="H798" s="132"/>
      <c r="I798" s="108"/>
      <c r="J798" s="133"/>
      <c r="K798" s="30"/>
      <c r="L798" s="76"/>
      <c r="M798" s="246"/>
      <c r="N798" s="23"/>
      <c r="O798" s="305"/>
    </row>
    <row r="799" spans="1:15" hidden="1" x14ac:dyDescent="0.45">
      <c r="A799" s="285"/>
      <c r="B799" s="269"/>
      <c r="C799" s="14">
        <f t="shared" si="76"/>
        <v>0</v>
      </c>
      <c r="D799" s="14"/>
      <c r="E799" s="15"/>
      <c r="F799" s="131"/>
      <c r="G799" s="132"/>
      <c r="H799" s="132"/>
      <c r="I799" s="108"/>
      <c r="J799" s="133"/>
      <c r="K799" s="30"/>
      <c r="L799" s="76"/>
      <c r="M799" s="246"/>
      <c r="N799" s="23"/>
      <c r="O799" s="305"/>
    </row>
    <row r="800" spans="1:15" hidden="1" x14ac:dyDescent="0.45">
      <c r="A800" s="285"/>
      <c r="B800" s="269"/>
      <c r="C800" s="14">
        <f t="shared" si="76"/>
        <v>0</v>
      </c>
      <c r="D800" s="14"/>
      <c r="E800" s="15"/>
      <c r="F800" s="131"/>
      <c r="G800" s="132"/>
      <c r="H800" s="132"/>
      <c r="I800" s="108"/>
      <c r="J800" s="133"/>
      <c r="K800" s="30"/>
      <c r="L800" s="76"/>
      <c r="M800" s="246"/>
      <c r="N800" s="23"/>
      <c r="O800" s="305"/>
    </row>
    <row r="801" spans="1:15" hidden="1" x14ac:dyDescent="0.45">
      <c r="A801" s="285"/>
      <c r="B801" s="269"/>
      <c r="C801" s="14">
        <f t="shared" si="76"/>
        <v>0</v>
      </c>
      <c r="D801" s="14"/>
      <c r="E801" s="15"/>
      <c r="F801" s="131"/>
      <c r="G801" s="132"/>
      <c r="H801" s="132"/>
      <c r="I801" s="108"/>
      <c r="J801" s="133"/>
      <c r="K801" s="30"/>
      <c r="L801" s="76"/>
      <c r="M801" s="246"/>
      <c r="N801" s="23"/>
      <c r="O801" s="305"/>
    </row>
    <row r="802" spans="1:15" hidden="1" x14ac:dyDescent="0.45">
      <c r="A802" s="285"/>
      <c r="B802" s="269"/>
      <c r="C802" s="14">
        <f t="shared" si="76"/>
        <v>0</v>
      </c>
      <c r="D802" s="14"/>
      <c r="E802" s="15"/>
      <c r="F802" s="131"/>
      <c r="G802" s="132"/>
      <c r="H802" s="132"/>
      <c r="I802" s="108"/>
      <c r="J802" s="133"/>
      <c r="K802" s="30"/>
      <c r="L802" s="76"/>
      <c r="M802" s="246"/>
      <c r="N802" s="23"/>
      <c r="O802" s="305"/>
    </row>
    <row r="803" spans="1:15" hidden="1" x14ac:dyDescent="0.45">
      <c r="A803" s="285"/>
      <c r="B803" s="269"/>
      <c r="C803" s="14">
        <f t="shared" si="76"/>
        <v>0</v>
      </c>
      <c r="D803" s="14"/>
      <c r="E803" s="15"/>
      <c r="F803" s="131"/>
      <c r="G803" s="132"/>
      <c r="H803" s="132"/>
      <c r="I803" s="108"/>
      <c r="J803" s="133"/>
      <c r="K803" s="30"/>
      <c r="L803" s="76"/>
      <c r="M803" s="246"/>
      <c r="N803" s="23"/>
      <c r="O803" s="305"/>
    </row>
    <row r="804" spans="1:15" ht="14.65" hidden="1" thickBot="1" x14ac:dyDescent="0.5">
      <c r="A804" s="286"/>
      <c r="B804" s="270"/>
      <c r="C804" s="14">
        <f t="shared" si="76"/>
        <v>0</v>
      </c>
      <c r="D804" s="219"/>
      <c r="E804" s="32"/>
      <c r="F804" s="134"/>
      <c r="G804" s="135"/>
      <c r="H804" s="135"/>
      <c r="I804" s="111"/>
      <c r="J804" s="136"/>
      <c r="K804" s="37"/>
      <c r="L804" s="78"/>
      <c r="M804" s="247"/>
      <c r="N804" s="40"/>
      <c r="O804" s="306"/>
    </row>
    <row r="805" spans="1:15" hidden="1" x14ac:dyDescent="0.45">
      <c r="A805" s="265"/>
      <c r="B805" s="274">
        <v>90</v>
      </c>
      <c r="C805" s="41">
        <f>IF(K805&lt;&gt;"",1,0)</f>
        <v>0</v>
      </c>
      <c r="D805" s="253"/>
      <c r="E805" s="42"/>
      <c r="F805" s="248"/>
      <c r="G805" s="249"/>
      <c r="H805" s="249"/>
      <c r="I805" s="116"/>
      <c r="J805" s="250"/>
      <c r="K805" s="86"/>
      <c r="L805" s="137"/>
      <c r="M805" s="251"/>
      <c r="N805" s="83"/>
      <c r="O805" s="307"/>
    </row>
    <row r="806" spans="1:15" hidden="1" x14ac:dyDescent="0.45">
      <c r="A806" s="266"/>
      <c r="B806" s="275"/>
      <c r="C806" s="56">
        <f t="shared" ref="C806:C813" si="77">IF(K806&lt;&gt;"",C805+1,0)</f>
        <v>0</v>
      </c>
      <c r="D806" s="56"/>
      <c r="E806" s="48"/>
      <c r="F806" s="91"/>
      <c r="G806" s="92"/>
      <c r="H806" s="92"/>
      <c r="I806" s="93"/>
      <c r="J806" s="46"/>
      <c r="K806" s="52"/>
      <c r="L806" s="53"/>
      <c r="M806" s="238"/>
      <c r="N806" s="55"/>
      <c r="O806" s="308"/>
    </row>
    <row r="807" spans="1:15" hidden="1" x14ac:dyDescent="0.45">
      <c r="A807" s="266"/>
      <c r="B807" s="275"/>
      <c r="C807" s="56">
        <f t="shared" si="77"/>
        <v>0</v>
      </c>
      <c r="D807" s="56"/>
      <c r="E807" s="48"/>
      <c r="F807" s="91"/>
      <c r="G807" s="92"/>
      <c r="H807" s="92"/>
      <c r="I807" s="93"/>
      <c r="J807" s="46"/>
      <c r="K807" s="52"/>
      <c r="L807" s="53"/>
      <c r="M807" s="238"/>
      <c r="N807" s="55"/>
      <c r="O807" s="308"/>
    </row>
    <row r="808" spans="1:15" hidden="1" x14ac:dyDescent="0.45">
      <c r="A808" s="266"/>
      <c r="B808" s="275"/>
      <c r="C808" s="56">
        <f t="shared" si="77"/>
        <v>0</v>
      </c>
      <c r="D808" s="56"/>
      <c r="E808" s="48"/>
      <c r="F808" s="91"/>
      <c r="G808" s="92"/>
      <c r="H808" s="92"/>
      <c r="I808" s="93"/>
      <c r="J808" s="46"/>
      <c r="K808" s="52"/>
      <c r="L808" s="53"/>
      <c r="M808" s="238"/>
      <c r="N808" s="55"/>
      <c r="O808" s="308"/>
    </row>
    <row r="809" spans="1:15" hidden="1" x14ac:dyDescent="0.45">
      <c r="A809" s="266"/>
      <c r="B809" s="275"/>
      <c r="C809" s="56">
        <f t="shared" si="77"/>
        <v>0</v>
      </c>
      <c r="D809" s="56"/>
      <c r="E809" s="48"/>
      <c r="F809" s="91"/>
      <c r="G809" s="92"/>
      <c r="H809" s="92"/>
      <c r="I809" s="93"/>
      <c r="J809" s="46"/>
      <c r="K809" s="52"/>
      <c r="L809" s="53"/>
      <c r="M809" s="238"/>
      <c r="N809" s="55"/>
      <c r="O809" s="308"/>
    </row>
    <row r="810" spans="1:15" hidden="1" x14ac:dyDescent="0.45">
      <c r="A810" s="266"/>
      <c r="B810" s="275"/>
      <c r="C810" s="56">
        <f t="shared" si="77"/>
        <v>0</v>
      </c>
      <c r="D810" s="56"/>
      <c r="E810" s="48"/>
      <c r="F810" s="91"/>
      <c r="G810" s="92"/>
      <c r="H810" s="92"/>
      <c r="I810" s="93"/>
      <c r="J810" s="46"/>
      <c r="K810" s="52"/>
      <c r="L810" s="53"/>
      <c r="M810" s="238"/>
      <c r="N810" s="55"/>
      <c r="O810" s="308"/>
    </row>
    <row r="811" spans="1:15" hidden="1" x14ac:dyDescent="0.45">
      <c r="A811" s="266"/>
      <c r="B811" s="275"/>
      <c r="C811" s="56">
        <f t="shared" si="77"/>
        <v>0</v>
      </c>
      <c r="D811" s="56"/>
      <c r="E811" s="48"/>
      <c r="F811" s="91"/>
      <c r="G811" s="92"/>
      <c r="H811" s="92"/>
      <c r="I811" s="93"/>
      <c r="J811" s="46"/>
      <c r="K811" s="52"/>
      <c r="L811" s="53"/>
      <c r="M811" s="238"/>
      <c r="N811" s="55"/>
      <c r="O811" s="308"/>
    </row>
    <row r="812" spans="1:15" hidden="1" x14ac:dyDescent="0.45">
      <c r="A812" s="266"/>
      <c r="B812" s="275"/>
      <c r="C812" s="56">
        <f t="shared" si="77"/>
        <v>0</v>
      </c>
      <c r="D812" s="56"/>
      <c r="E812" s="48"/>
      <c r="F812" s="91"/>
      <c r="G812" s="92"/>
      <c r="H812" s="92"/>
      <c r="I812" s="93"/>
      <c r="J812" s="46"/>
      <c r="K812" s="52"/>
      <c r="L812" s="53"/>
      <c r="M812" s="238"/>
      <c r="N812" s="55"/>
      <c r="O812" s="308"/>
    </row>
    <row r="813" spans="1:15" ht="14.65" hidden="1" thickBot="1" x14ac:dyDescent="0.5">
      <c r="A813" s="267"/>
      <c r="B813" s="276"/>
      <c r="C813" s="56">
        <f t="shared" si="77"/>
        <v>0</v>
      </c>
      <c r="D813" s="254"/>
      <c r="E813" s="62"/>
      <c r="F813" s="98"/>
      <c r="G813" s="99"/>
      <c r="H813" s="99"/>
      <c r="I813" s="100"/>
      <c r="J813" s="61"/>
      <c r="K813" s="67"/>
      <c r="L813" s="68"/>
      <c r="M813" s="239"/>
      <c r="N813" s="70"/>
      <c r="O813" s="309"/>
    </row>
    <row r="814" spans="1:15" hidden="1" x14ac:dyDescent="0.45">
      <c r="A814" s="284"/>
      <c r="B814" s="268">
        <v>91</v>
      </c>
      <c r="C814" s="71">
        <f>IF(K814&lt;&gt;"",1,0)</f>
        <v>0</v>
      </c>
      <c r="D814" s="71"/>
      <c r="E814" s="5"/>
      <c r="F814" s="240"/>
      <c r="G814" s="241"/>
      <c r="H814" s="241"/>
      <c r="I814" s="103"/>
      <c r="J814" s="242"/>
      <c r="K814" s="243"/>
      <c r="L814" s="244"/>
      <c r="M814" s="245"/>
      <c r="N814" s="13"/>
      <c r="O814" s="304"/>
    </row>
    <row r="815" spans="1:15" hidden="1" x14ac:dyDescent="0.45">
      <c r="A815" s="285"/>
      <c r="B815" s="269"/>
      <c r="C815" s="14">
        <f t="shared" ref="C815:C822" si="78">IF(K815&lt;&gt;"",C814+1,0)</f>
        <v>0</v>
      </c>
      <c r="D815" s="14"/>
      <c r="E815" s="15"/>
      <c r="F815" s="131"/>
      <c r="G815" s="132"/>
      <c r="H815" s="132"/>
      <c r="I815" s="108"/>
      <c r="J815" s="133"/>
      <c r="K815" s="30"/>
      <c r="L815" s="76"/>
      <c r="M815" s="246"/>
      <c r="N815" s="23"/>
      <c r="O815" s="305"/>
    </row>
    <row r="816" spans="1:15" hidden="1" x14ac:dyDescent="0.45">
      <c r="A816" s="285"/>
      <c r="B816" s="269"/>
      <c r="C816" s="14">
        <f t="shared" si="78"/>
        <v>0</v>
      </c>
      <c r="D816" s="14"/>
      <c r="E816" s="15"/>
      <c r="F816" s="131"/>
      <c r="G816" s="132"/>
      <c r="H816" s="132"/>
      <c r="I816" s="108"/>
      <c r="J816" s="133"/>
      <c r="K816" s="30"/>
      <c r="L816" s="76"/>
      <c r="M816" s="246"/>
      <c r="N816" s="23"/>
      <c r="O816" s="305"/>
    </row>
    <row r="817" spans="1:15" hidden="1" x14ac:dyDescent="0.45">
      <c r="A817" s="285"/>
      <c r="B817" s="269"/>
      <c r="C817" s="14">
        <f t="shared" si="78"/>
        <v>0</v>
      </c>
      <c r="D817" s="14"/>
      <c r="E817" s="15"/>
      <c r="F817" s="131"/>
      <c r="G817" s="132"/>
      <c r="H817" s="132"/>
      <c r="I817" s="108"/>
      <c r="J817" s="133"/>
      <c r="K817" s="30"/>
      <c r="L817" s="76"/>
      <c r="M817" s="246"/>
      <c r="N817" s="23"/>
      <c r="O817" s="305"/>
    </row>
    <row r="818" spans="1:15" hidden="1" x14ac:dyDescent="0.45">
      <c r="A818" s="285"/>
      <c r="B818" s="269"/>
      <c r="C818" s="14">
        <f t="shared" si="78"/>
        <v>0</v>
      </c>
      <c r="D818" s="14"/>
      <c r="E818" s="15"/>
      <c r="F818" s="131"/>
      <c r="G818" s="132"/>
      <c r="H818" s="132"/>
      <c r="I818" s="108"/>
      <c r="J818" s="133"/>
      <c r="K818" s="30"/>
      <c r="L818" s="76"/>
      <c r="M818" s="246"/>
      <c r="N818" s="23"/>
      <c r="O818" s="305"/>
    </row>
    <row r="819" spans="1:15" hidden="1" x14ac:dyDescent="0.45">
      <c r="A819" s="285"/>
      <c r="B819" s="269"/>
      <c r="C819" s="14">
        <f t="shared" si="78"/>
        <v>0</v>
      </c>
      <c r="D819" s="14"/>
      <c r="E819" s="15"/>
      <c r="F819" s="131"/>
      <c r="G819" s="132"/>
      <c r="H819" s="132"/>
      <c r="I819" s="108"/>
      <c r="J819" s="133"/>
      <c r="K819" s="30"/>
      <c r="L819" s="76"/>
      <c r="M819" s="246"/>
      <c r="N819" s="23"/>
      <c r="O819" s="305"/>
    </row>
    <row r="820" spans="1:15" hidden="1" x14ac:dyDescent="0.45">
      <c r="A820" s="285"/>
      <c r="B820" s="269"/>
      <c r="C820" s="14">
        <f t="shared" si="78"/>
        <v>0</v>
      </c>
      <c r="D820" s="14"/>
      <c r="E820" s="15"/>
      <c r="F820" s="131"/>
      <c r="G820" s="132"/>
      <c r="H820" s="132"/>
      <c r="I820" s="108"/>
      <c r="J820" s="133"/>
      <c r="K820" s="30"/>
      <c r="L820" s="76"/>
      <c r="M820" s="246"/>
      <c r="N820" s="23"/>
      <c r="O820" s="305"/>
    </row>
    <row r="821" spans="1:15" hidden="1" x14ac:dyDescent="0.45">
      <c r="A821" s="285"/>
      <c r="B821" s="269"/>
      <c r="C821" s="14">
        <f t="shared" si="78"/>
        <v>0</v>
      </c>
      <c r="D821" s="14"/>
      <c r="E821" s="15"/>
      <c r="F821" s="131"/>
      <c r="G821" s="132"/>
      <c r="H821" s="132"/>
      <c r="I821" s="108"/>
      <c r="J821" s="133"/>
      <c r="K821" s="30"/>
      <c r="L821" s="76"/>
      <c r="M821" s="246"/>
      <c r="N821" s="23"/>
      <c r="O821" s="305"/>
    </row>
    <row r="822" spans="1:15" ht="14.65" hidden="1" thickBot="1" x14ac:dyDescent="0.5">
      <c r="A822" s="286"/>
      <c r="B822" s="270"/>
      <c r="C822" s="14">
        <f t="shared" si="78"/>
        <v>0</v>
      </c>
      <c r="D822" s="219"/>
      <c r="E822" s="32"/>
      <c r="F822" s="134"/>
      <c r="G822" s="135"/>
      <c r="H822" s="135"/>
      <c r="I822" s="111"/>
      <c r="J822" s="136"/>
      <c r="K822" s="37"/>
      <c r="L822" s="78"/>
      <c r="M822" s="247"/>
      <c r="N822" s="40"/>
      <c r="O822" s="306"/>
    </row>
    <row r="823" spans="1:15" hidden="1" x14ac:dyDescent="0.45">
      <c r="A823" s="265"/>
      <c r="B823" s="274">
        <v>92</v>
      </c>
      <c r="C823" s="41">
        <f>IF(K823&lt;&gt;"",1,0)</f>
        <v>0</v>
      </c>
      <c r="D823" s="253"/>
      <c r="E823" s="42"/>
      <c r="F823" s="248"/>
      <c r="G823" s="249"/>
      <c r="H823" s="249"/>
      <c r="I823" s="116"/>
      <c r="J823" s="250"/>
      <c r="K823" s="86"/>
      <c r="L823" s="137"/>
      <c r="M823" s="251"/>
      <c r="N823" s="83"/>
      <c r="O823" s="307"/>
    </row>
    <row r="824" spans="1:15" hidden="1" x14ac:dyDescent="0.45">
      <c r="A824" s="266"/>
      <c r="B824" s="275"/>
      <c r="C824" s="56">
        <f t="shared" ref="C824:C831" si="79">IF(K824&lt;&gt;"",C823+1,0)</f>
        <v>0</v>
      </c>
      <c r="D824" s="56"/>
      <c r="E824" s="48"/>
      <c r="F824" s="91"/>
      <c r="G824" s="92"/>
      <c r="H824" s="92"/>
      <c r="I824" s="93"/>
      <c r="J824" s="46"/>
      <c r="K824" s="52"/>
      <c r="L824" s="53"/>
      <c r="M824" s="238"/>
      <c r="N824" s="55"/>
      <c r="O824" s="308"/>
    </row>
    <row r="825" spans="1:15" hidden="1" x14ac:dyDescent="0.45">
      <c r="A825" s="266"/>
      <c r="B825" s="275"/>
      <c r="C825" s="56">
        <f t="shared" si="79"/>
        <v>0</v>
      </c>
      <c r="D825" s="56"/>
      <c r="E825" s="48"/>
      <c r="F825" s="91"/>
      <c r="G825" s="92"/>
      <c r="H825" s="92"/>
      <c r="I825" s="93"/>
      <c r="J825" s="46"/>
      <c r="K825" s="52"/>
      <c r="L825" s="53"/>
      <c r="M825" s="238"/>
      <c r="N825" s="55"/>
      <c r="O825" s="308"/>
    </row>
    <row r="826" spans="1:15" hidden="1" x14ac:dyDescent="0.45">
      <c r="A826" s="266"/>
      <c r="B826" s="275"/>
      <c r="C826" s="56">
        <f t="shared" si="79"/>
        <v>0</v>
      </c>
      <c r="D826" s="56"/>
      <c r="E826" s="48"/>
      <c r="F826" s="91"/>
      <c r="G826" s="92"/>
      <c r="H826" s="92"/>
      <c r="I826" s="93"/>
      <c r="J826" s="46"/>
      <c r="K826" s="52"/>
      <c r="L826" s="53"/>
      <c r="M826" s="238"/>
      <c r="N826" s="55"/>
      <c r="O826" s="308"/>
    </row>
    <row r="827" spans="1:15" hidden="1" x14ac:dyDescent="0.45">
      <c r="A827" s="266"/>
      <c r="B827" s="275"/>
      <c r="C827" s="56">
        <f t="shared" si="79"/>
        <v>0</v>
      </c>
      <c r="D827" s="56"/>
      <c r="E827" s="48"/>
      <c r="F827" s="91"/>
      <c r="G827" s="92"/>
      <c r="H827" s="92"/>
      <c r="I827" s="93"/>
      <c r="J827" s="46"/>
      <c r="K827" s="52"/>
      <c r="L827" s="53"/>
      <c r="M827" s="238"/>
      <c r="N827" s="55"/>
      <c r="O827" s="308"/>
    </row>
    <row r="828" spans="1:15" hidden="1" x14ac:dyDescent="0.45">
      <c r="A828" s="266"/>
      <c r="B828" s="275"/>
      <c r="C828" s="56">
        <f t="shared" si="79"/>
        <v>0</v>
      </c>
      <c r="D828" s="56"/>
      <c r="E828" s="48"/>
      <c r="F828" s="91"/>
      <c r="G828" s="92"/>
      <c r="H828" s="92"/>
      <c r="I828" s="93"/>
      <c r="J828" s="46"/>
      <c r="K828" s="52"/>
      <c r="L828" s="53"/>
      <c r="M828" s="238"/>
      <c r="N828" s="55"/>
      <c r="O828" s="308"/>
    </row>
    <row r="829" spans="1:15" hidden="1" x14ac:dyDescent="0.45">
      <c r="A829" s="266"/>
      <c r="B829" s="275"/>
      <c r="C829" s="56">
        <f t="shared" si="79"/>
        <v>0</v>
      </c>
      <c r="D829" s="56"/>
      <c r="E829" s="48"/>
      <c r="F829" s="91"/>
      <c r="G829" s="92"/>
      <c r="H829" s="92"/>
      <c r="I829" s="93"/>
      <c r="J829" s="46"/>
      <c r="K829" s="52"/>
      <c r="L829" s="53"/>
      <c r="M829" s="238"/>
      <c r="N829" s="55"/>
      <c r="O829" s="308"/>
    </row>
    <row r="830" spans="1:15" hidden="1" x14ac:dyDescent="0.45">
      <c r="A830" s="266"/>
      <c r="B830" s="275"/>
      <c r="C830" s="56">
        <f t="shared" si="79"/>
        <v>0</v>
      </c>
      <c r="D830" s="56"/>
      <c r="E830" s="48"/>
      <c r="F830" s="91"/>
      <c r="G830" s="92"/>
      <c r="H830" s="92"/>
      <c r="I830" s="93"/>
      <c r="J830" s="46"/>
      <c r="K830" s="52"/>
      <c r="L830" s="53"/>
      <c r="M830" s="238"/>
      <c r="N830" s="55"/>
      <c r="O830" s="308"/>
    </row>
    <row r="831" spans="1:15" ht="14.65" hidden="1" thickBot="1" x14ac:dyDescent="0.5">
      <c r="A831" s="267"/>
      <c r="B831" s="276"/>
      <c r="C831" s="56">
        <f t="shared" si="79"/>
        <v>0</v>
      </c>
      <c r="D831" s="254"/>
      <c r="E831" s="62"/>
      <c r="F831" s="98"/>
      <c r="G831" s="99"/>
      <c r="H831" s="99"/>
      <c r="I831" s="100"/>
      <c r="J831" s="61"/>
      <c r="K831" s="67"/>
      <c r="L831" s="68"/>
      <c r="M831" s="239"/>
      <c r="N831" s="70"/>
      <c r="O831" s="309"/>
    </row>
    <row r="832" spans="1:15" hidden="1" x14ac:dyDescent="0.45">
      <c r="A832" s="284"/>
      <c r="B832" s="268">
        <v>93</v>
      </c>
      <c r="C832" s="71">
        <f>IF(K832&lt;&gt;"",1,0)</f>
        <v>0</v>
      </c>
      <c r="D832" s="71"/>
      <c r="E832" s="5"/>
      <c r="F832" s="240"/>
      <c r="G832" s="241"/>
      <c r="H832" s="241"/>
      <c r="I832" s="103"/>
      <c r="J832" s="242"/>
      <c r="K832" s="243"/>
      <c r="L832" s="244"/>
      <c r="M832" s="245"/>
      <c r="N832" s="13"/>
      <c r="O832" s="304"/>
    </row>
    <row r="833" spans="1:15" hidden="1" x14ac:dyDescent="0.45">
      <c r="A833" s="285"/>
      <c r="B833" s="269"/>
      <c r="C833" s="14">
        <f t="shared" ref="C833:C840" si="80">IF(K833&lt;&gt;"",C832+1,0)</f>
        <v>0</v>
      </c>
      <c r="D833" s="14"/>
      <c r="E833" s="15"/>
      <c r="F833" s="131"/>
      <c r="G833" s="132"/>
      <c r="H833" s="132"/>
      <c r="I833" s="108"/>
      <c r="J833" s="133"/>
      <c r="K833" s="30"/>
      <c r="L833" s="76"/>
      <c r="M833" s="246"/>
      <c r="N833" s="23"/>
      <c r="O833" s="305"/>
    </row>
    <row r="834" spans="1:15" hidden="1" x14ac:dyDescent="0.45">
      <c r="A834" s="285"/>
      <c r="B834" s="269"/>
      <c r="C834" s="14">
        <f t="shared" si="80"/>
        <v>0</v>
      </c>
      <c r="D834" s="14"/>
      <c r="E834" s="15"/>
      <c r="F834" s="131"/>
      <c r="G834" s="132"/>
      <c r="H834" s="132"/>
      <c r="I834" s="108"/>
      <c r="J834" s="133"/>
      <c r="K834" s="30"/>
      <c r="L834" s="76"/>
      <c r="M834" s="246"/>
      <c r="N834" s="23"/>
      <c r="O834" s="305"/>
    </row>
    <row r="835" spans="1:15" hidden="1" x14ac:dyDescent="0.45">
      <c r="A835" s="285"/>
      <c r="B835" s="269"/>
      <c r="C835" s="14">
        <f t="shared" si="80"/>
        <v>0</v>
      </c>
      <c r="D835" s="14"/>
      <c r="E835" s="15"/>
      <c r="F835" s="131"/>
      <c r="G835" s="132"/>
      <c r="H835" s="132"/>
      <c r="I835" s="108"/>
      <c r="J835" s="133"/>
      <c r="K835" s="30"/>
      <c r="L835" s="76"/>
      <c r="M835" s="246"/>
      <c r="N835" s="23"/>
      <c r="O835" s="305"/>
    </row>
    <row r="836" spans="1:15" hidden="1" x14ac:dyDescent="0.45">
      <c r="A836" s="285"/>
      <c r="B836" s="269"/>
      <c r="C836" s="14">
        <f t="shared" si="80"/>
        <v>0</v>
      </c>
      <c r="D836" s="14"/>
      <c r="E836" s="15"/>
      <c r="F836" s="131"/>
      <c r="G836" s="132"/>
      <c r="H836" s="132"/>
      <c r="I836" s="108"/>
      <c r="J836" s="133"/>
      <c r="K836" s="30"/>
      <c r="L836" s="76"/>
      <c r="M836" s="246"/>
      <c r="N836" s="23"/>
      <c r="O836" s="305"/>
    </row>
    <row r="837" spans="1:15" hidden="1" x14ac:dyDescent="0.45">
      <c r="A837" s="285"/>
      <c r="B837" s="269"/>
      <c r="C837" s="14">
        <f t="shared" si="80"/>
        <v>0</v>
      </c>
      <c r="D837" s="14"/>
      <c r="E837" s="15"/>
      <c r="F837" s="131"/>
      <c r="G837" s="132"/>
      <c r="H837" s="132"/>
      <c r="I837" s="108"/>
      <c r="J837" s="133"/>
      <c r="K837" s="30"/>
      <c r="L837" s="76"/>
      <c r="M837" s="246"/>
      <c r="N837" s="23"/>
      <c r="O837" s="305"/>
    </row>
    <row r="838" spans="1:15" hidden="1" x14ac:dyDescent="0.45">
      <c r="A838" s="285"/>
      <c r="B838" s="269"/>
      <c r="C838" s="14">
        <f t="shared" si="80"/>
        <v>0</v>
      </c>
      <c r="D838" s="14"/>
      <c r="E838" s="15"/>
      <c r="F838" s="131"/>
      <c r="G838" s="132"/>
      <c r="H838" s="132"/>
      <c r="I838" s="108"/>
      <c r="J838" s="133"/>
      <c r="K838" s="30"/>
      <c r="L838" s="76"/>
      <c r="M838" s="246"/>
      <c r="N838" s="23"/>
      <c r="O838" s="305"/>
    </row>
    <row r="839" spans="1:15" hidden="1" x14ac:dyDescent="0.45">
      <c r="A839" s="285"/>
      <c r="B839" s="269"/>
      <c r="C839" s="14">
        <f t="shared" si="80"/>
        <v>0</v>
      </c>
      <c r="D839" s="14"/>
      <c r="E839" s="15"/>
      <c r="F839" s="131"/>
      <c r="G839" s="132"/>
      <c r="H839" s="132"/>
      <c r="I839" s="108"/>
      <c r="J839" s="133"/>
      <c r="K839" s="30"/>
      <c r="L839" s="76"/>
      <c r="M839" s="246"/>
      <c r="N839" s="23"/>
      <c r="O839" s="305"/>
    </row>
    <row r="840" spans="1:15" ht="14.65" hidden="1" thickBot="1" x14ac:dyDescent="0.5">
      <c r="A840" s="286"/>
      <c r="B840" s="270"/>
      <c r="C840" s="14">
        <f t="shared" si="80"/>
        <v>0</v>
      </c>
      <c r="D840" s="219"/>
      <c r="E840" s="32"/>
      <c r="F840" s="134"/>
      <c r="G840" s="135"/>
      <c r="H840" s="135"/>
      <c r="I840" s="111"/>
      <c r="J840" s="136"/>
      <c r="K840" s="37"/>
      <c r="L840" s="78"/>
      <c r="M840" s="247"/>
      <c r="N840" s="40"/>
      <c r="O840" s="306"/>
    </row>
    <row r="841" spans="1:15" hidden="1" x14ac:dyDescent="0.45">
      <c r="A841" s="265"/>
      <c r="B841" s="274">
        <v>94</v>
      </c>
      <c r="C841" s="41">
        <f>IF(K841&lt;&gt;"",1,0)</f>
        <v>0</v>
      </c>
      <c r="D841" s="253"/>
      <c r="E841" s="42"/>
      <c r="F841" s="248"/>
      <c r="G841" s="249"/>
      <c r="H841" s="249"/>
      <c r="I841" s="116"/>
      <c r="J841" s="250"/>
      <c r="K841" s="86"/>
      <c r="L841" s="137"/>
      <c r="M841" s="251"/>
      <c r="N841" s="83"/>
      <c r="O841" s="307"/>
    </row>
    <row r="842" spans="1:15" hidden="1" x14ac:dyDescent="0.45">
      <c r="A842" s="266"/>
      <c r="B842" s="275"/>
      <c r="C842" s="56">
        <f t="shared" ref="C842:C849" si="81">IF(K842&lt;&gt;"",C841+1,0)</f>
        <v>0</v>
      </c>
      <c r="D842" s="56"/>
      <c r="E842" s="48"/>
      <c r="F842" s="91"/>
      <c r="G842" s="92"/>
      <c r="H842" s="92"/>
      <c r="I842" s="93"/>
      <c r="J842" s="46"/>
      <c r="K842" s="52"/>
      <c r="L842" s="53"/>
      <c r="M842" s="238"/>
      <c r="N842" s="55"/>
      <c r="O842" s="308"/>
    </row>
    <row r="843" spans="1:15" hidden="1" x14ac:dyDescent="0.45">
      <c r="A843" s="266"/>
      <c r="B843" s="275"/>
      <c r="C843" s="56">
        <f t="shared" si="81"/>
        <v>0</v>
      </c>
      <c r="D843" s="56"/>
      <c r="E843" s="48"/>
      <c r="F843" s="91"/>
      <c r="G843" s="92"/>
      <c r="H843" s="92"/>
      <c r="I843" s="93"/>
      <c r="J843" s="46"/>
      <c r="K843" s="52"/>
      <c r="L843" s="53"/>
      <c r="M843" s="238"/>
      <c r="N843" s="55"/>
      <c r="O843" s="308"/>
    </row>
    <row r="844" spans="1:15" hidden="1" x14ac:dyDescent="0.45">
      <c r="A844" s="266"/>
      <c r="B844" s="275"/>
      <c r="C844" s="56">
        <f t="shared" si="81"/>
        <v>0</v>
      </c>
      <c r="D844" s="56"/>
      <c r="E844" s="48"/>
      <c r="F844" s="91"/>
      <c r="G844" s="92"/>
      <c r="H844" s="92"/>
      <c r="I844" s="93"/>
      <c r="J844" s="46"/>
      <c r="K844" s="52"/>
      <c r="L844" s="53"/>
      <c r="M844" s="238"/>
      <c r="N844" s="55"/>
      <c r="O844" s="308"/>
    </row>
    <row r="845" spans="1:15" hidden="1" x14ac:dyDescent="0.45">
      <c r="A845" s="266"/>
      <c r="B845" s="275"/>
      <c r="C845" s="56">
        <f t="shared" si="81"/>
        <v>0</v>
      </c>
      <c r="D845" s="56"/>
      <c r="E845" s="48"/>
      <c r="F845" s="91"/>
      <c r="G845" s="92"/>
      <c r="H845" s="92"/>
      <c r="I845" s="93"/>
      <c r="J845" s="46"/>
      <c r="K845" s="52"/>
      <c r="L845" s="53"/>
      <c r="M845" s="238"/>
      <c r="N845" s="55"/>
      <c r="O845" s="308"/>
    </row>
    <row r="846" spans="1:15" hidden="1" x14ac:dyDescent="0.45">
      <c r="A846" s="266"/>
      <c r="B846" s="275"/>
      <c r="C846" s="56">
        <f t="shared" si="81"/>
        <v>0</v>
      </c>
      <c r="D846" s="56"/>
      <c r="E846" s="48"/>
      <c r="F846" s="91"/>
      <c r="G846" s="92"/>
      <c r="H846" s="92"/>
      <c r="I846" s="93"/>
      <c r="J846" s="46"/>
      <c r="K846" s="52"/>
      <c r="L846" s="53"/>
      <c r="M846" s="238"/>
      <c r="N846" s="55"/>
      <c r="O846" s="308"/>
    </row>
    <row r="847" spans="1:15" hidden="1" x14ac:dyDescent="0.45">
      <c r="A847" s="266"/>
      <c r="B847" s="275"/>
      <c r="C847" s="56">
        <f t="shared" si="81"/>
        <v>0</v>
      </c>
      <c r="D847" s="56"/>
      <c r="E847" s="48"/>
      <c r="F847" s="91"/>
      <c r="G847" s="92"/>
      <c r="H847" s="92"/>
      <c r="I847" s="93"/>
      <c r="J847" s="46"/>
      <c r="K847" s="52"/>
      <c r="L847" s="53"/>
      <c r="M847" s="238"/>
      <c r="N847" s="55"/>
      <c r="O847" s="308"/>
    </row>
    <row r="848" spans="1:15" hidden="1" x14ac:dyDescent="0.45">
      <c r="A848" s="266"/>
      <c r="B848" s="275"/>
      <c r="C848" s="56">
        <f t="shared" si="81"/>
        <v>0</v>
      </c>
      <c r="D848" s="56"/>
      <c r="E848" s="48"/>
      <c r="F848" s="91"/>
      <c r="G848" s="92"/>
      <c r="H848" s="92"/>
      <c r="I848" s="93"/>
      <c r="J848" s="46"/>
      <c r="K848" s="52"/>
      <c r="L848" s="53"/>
      <c r="M848" s="238"/>
      <c r="N848" s="55"/>
      <c r="O848" s="308"/>
    </row>
    <row r="849" spans="1:15" ht="14.65" hidden="1" thickBot="1" x14ac:dyDescent="0.5">
      <c r="A849" s="267"/>
      <c r="B849" s="276"/>
      <c r="C849" s="56">
        <f t="shared" si="81"/>
        <v>0</v>
      </c>
      <c r="D849" s="254"/>
      <c r="E849" s="62"/>
      <c r="F849" s="98"/>
      <c r="G849" s="99"/>
      <c r="H849" s="99"/>
      <c r="I849" s="100"/>
      <c r="J849" s="61"/>
      <c r="K849" s="67"/>
      <c r="L849" s="68"/>
      <c r="M849" s="239"/>
      <c r="N849" s="70"/>
      <c r="O849" s="309"/>
    </row>
    <row r="850" spans="1:15" hidden="1" x14ac:dyDescent="0.45">
      <c r="A850" s="284"/>
      <c r="B850" s="268">
        <v>95</v>
      </c>
      <c r="C850" s="71">
        <f>IF(K850&lt;&gt;"",1,0)</f>
        <v>0</v>
      </c>
      <c r="D850" s="71"/>
      <c r="E850" s="5"/>
      <c r="F850" s="240"/>
      <c r="G850" s="241"/>
      <c r="H850" s="241"/>
      <c r="I850" s="103"/>
      <c r="J850" s="242"/>
      <c r="K850" s="243"/>
      <c r="L850" s="244"/>
      <c r="M850" s="245"/>
      <c r="N850" s="13"/>
      <c r="O850" s="304"/>
    </row>
    <row r="851" spans="1:15" hidden="1" x14ac:dyDescent="0.45">
      <c r="A851" s="285"/>
      <c r="B851" s="269"/>
      <c r="C851" s="14">
        <f t="shared" ref="C851:C858" si="82">IF(K851&lt;&gt;"",C850+1,0)</f>
        <v>0</v>
      </c>
      <c r="D851" s="14"/>
      <c r="E851" s="15"/>
      <c r="F851" s="131"/>
      <c r="G851" s="132"/>
      <c r="H851" s="132"/>
      <c r="I851" s="108"/>
      <c r="J851" s="133"/>
      <c r="K851" s="30"/>
      <c r="L851" s="76"/>
      <c r="M851" s="246"/>
      <c r="N851" s="23"/>
      <c r="O851" s="305"/>
    </row>
    <row r="852" spans="1:15" hidden="1" x14ac:dyDescent="0.45">
      <c r="A852" s="285"/>
      <c r="B852" s="269"/>
      <c r="C852" s="14">
        <f t="shared" si="82"/>
        <v>0</v>
      </c>
      <c r="D852" s="14"/>
      <c r="E852" s="15"/>
      <c r="F852" s="131"/>
      <c r="G852" s="132"/>
      <c r="H852" s="132"/>
      <c r="I852" s="108"/>
      <c r="J852" s="133"/>
      <c r="K852" s="30"/>
      <c r="L852" s="76"/>
      <c r="M852" s="246"/>
      <c r="N852" s="23"/>
      <c r="O852" s="305"/>
    </row>
    <row r="853" spans="1:15" hidden="1" x14ac:dyDescent="0.45">
      <c r="A853" s="285"/>
      <c r="B853" s="269"/>
      <c r="C853" s="14">
        <f t="shared" si="82"/>
        <v>0</v>
      </c>
      <c r="D853" s="14"/>
      <c r="E853" s="15"/>
      <c r="F853" s="131"/>
      <c r="G853" s="132"/>
      <c r="H853" s="132"/>
      <c r="I853" s="108"/>
      <c r="J853" s="133"/>
      <c r="K853" s="30"/>
      <c r="L853" s="76"/>
      <c r="M853" s="246"/>
      <c r="N853" s="23"/>
      <c r="O853" s="305"/>
    </row>
    <row r="854" spans="1:15" hidden="1" x14ac:dyDescent="0.45">
      <c r="A854" s="285"/>
      <c r="B854" s="269"/>
      <c r="C854" s="14">
        <f t="shared" si="82"/>
        <v>0</v>
      </c>
      <c r="D854" s="14"/>
      <c r="E854" s="15"/>
      <c r="F854" s="131"/>
      <c r="G854" s="132"/>
      <c r="H854" s="132"/>
      <c r="I854" s="108"/>
      <c r="J854" s="133"/>
      <c r="K854" s="30"/>
      <c r="L854" s="76"/>
      <c r="M854" s="246"/>
      <c r="N854" s="23"/>
      <c r="O854" s="305"/>
    </row>
    <row r="855" spans="1:15" hidden="1" x14ac:dyDescent="0.45">
      <c r="A855" s="285"/>
      <c r="B855" s="269"/>
      <c r="C855" s="14">
        <f t="shared" si="82"/>
        <v>0</v>
      </c>
      <c r="D855" s="14"/>
      <c r="E855" s="15"/>
      <c r="F855" s="131"/>
      <c r="G855" s="132"/>
      <c r="H855" s="132"/>
      <c r="I855" s="108"/>
      <c r="J855" s="133"/>
      <c r="K855" s="30"/>
      <c r="L855" s="76"/>
      <c r="M855" s="246"/>
      <c r="N855" s="23"/>
      <c r="O855" s="305"/>
    </row>
    <row r="856" spans="1:15" hidden="1" x14ac:dyDescent="0.45">
      <c r="A856" s="285"/>
      <c r="B856" s="269"/>
      <c r="C856" s="14">
        <f t="shared" si="82"/>
        <v>0</v>
      </c>
      <c r="D856" s="14"/>
      <c r="E856" s="15"/>
      <c r="F856" s="131"/>
      <c r="G856" s="132"/>
      <c r="H856" s="132"/>
      <c r="I856" s="108"/>
      <c r="J856" s="133"/>
      <c r="K856" s="30"/>
      <c r="L856" s="76"/>
      <c r="M856" s="246"/>
      <c r="N856" s="23"/>
      <c r="O856" s="305"/>
    </row>
    <row r="857" spans="1:15" hidden="1" x14ac:dyDescent="0.45">
      <c r="A857" s="285"/>
      <c r="B857" s="269"/>
      <c r="C857" s="14">
        <f t="shared" si="82"/>
        <v>0</v>
      </c>
      <c r="D857" s="14"/>
      <c r="E857" s="15"/>
      <c r="F857" s="131"/>
      <c r="G857" s="132"/>
      <c r="H857" s="132"/>
      <c r="I857" s="108"/>
      <c r="J857" s="133"/>
      <c r="K857" s="30"/>
      <c r="L857" s="76"/>
      <c r="M857" s="246"/>
      <c r="N857" s="23"/>
      <c r="O857" s="305"/>
    </row>
    <row r="858" spans="1:15" ht="14.65" hidden="1" thickBot="1" x14ac:dyDescent="0.5">
      <c r="A858" s="286"/>
      <c r="B858" s="270"/>
      <c r="C858" s="14">
        <f t="shared" si="82"/>
        <v>0</v>
      </c>
      <c r="D858" s="219"/>
      <c r="E858" s="32"/>
      <c r="F858" s="134"/>
      <c r="G858" s="135"/>
      <c r="H858" s="135"/>
      <c r="I858" s="111"/>
      <c r="J858" s="136"/>
      <c r="K858" s="37"/>
      <c r="L858" s="78"/>
      <c r="M858" s="247"/>
      <c r="N858" s="40"/>
      <c r="O858" s="306"/>
    </row>
    <row r="859" spans="1:15" hidden="1" x14ac:dyDescent="0.45">
      <c r="A859" s="265"/>
      <c r="B859" s="274">
        <v>96</v>
      </c>
      <c r="C859" s="41">
        <f>IF(K859&lt;&gt;"",1,0)</f>
        <v>0</v>
      </c>
      <c r="D859" s="253"/>
      <c r="E859" s="42"/>
      <c r="F859" s="248"/>
      <c r="G859" s="249"/>
      <c r="H859" s="249"/>
      <c r="I859" s="116"/>
      <c r="J859" s="250"/>
      <c r="K859" s="86"/>
      <c r="L859" s="137"/>
      <c r="M859" s="251"/>
      <c r="N859" s="83"/>
      <c r="O859" s="307"/>
    </row>
    <row r="860" spans="1:15" hidden="1" x14ac:dyDescent="0.45">
      <c r="A860" s="266"/>
      <c r="B860" s="275"/>
      <c r="C860" s="56">
        <f t="shared" ref="C860:C867" si="83">IF(K860&lt;&gt;"",C859+1,0)</f>
        <v>0</v>
      </c>
      <c r="D860" s="56"/>
      <c r="E860" s="48"/>
      <c r="F860" s="91"/>
      <c r="G860" s="92"/>
      <c r="H860" s="92"/>
      <c r="I860" s="93"/>
      <c r="J860" s="46"/>
      <c r="K860" s="52"/>
      <c r="L860" s="53"/>
      <c r="M860" s="238"/>
      <c r="N860" s="55"/>
      <c r="O860" s="308"/>
    </row>
    <row r="861" spans="1:15" hidden="1" x14ac:dyDescent="0.45">
      <c r="A861" s="266"/>
      <c r="B861" s="275"/>
      <c r="C861" s="56">
        <f t="shared" si="83"/>
        <v>0</v>
      </c>
      <c r="D861" s="56"/>
      <c r="E861" s="48"/>
      <c r="F861" s="91"/>
      <c r="G861" s="92"/>
      <c r="H861" s="92"/>
      <c r="I861" s="93"/>
      <c r="J861" s="46"/>
      <c r="K861" s="52"/>
      <c r="L861" s="53"/>
      <c r="M861" s="238"/>
      <c r="N861" s="55"/>
      <c r="O861" s="308"/>
    </row>
    <row r="862" spans="1:15" hidden="1" x14ac:dyDescent="0.45">
      <c r="A862" s="266"/>
      <c r="B862" s="275"/>
      <c r="C862" s="56">
        <f t="shared" si="83"/>
        <v>0</v>
      </c>
      <c r="D862" s="56"/>
      <c r="E862" s="48"/>
      <c r="F862" s="91"/>
      <c r="G862" s="92"/>
      <c r="H862" s="92"/>
      <c r="I862" s="93"/>
      <c r="J862" s="46"/>
      <c r="K862" s="52"/>
      <c r="L862" s="53"/>
      <c r="M862" s="238"/>
      <c r="N862" s="55"/>
      <c r="O862" s="308"/>
    </row>
    <row r="863" spans="1:15" hidden="1" x14ac:dyDescent="0.45">
      <c r="A863" s="266"/>
      <c r="B863" s="275"/>
      <c r="C863" s="56">
        <f t="shared" si="83"/>
        <v>0</v>
      </c>
      <c r="D863" s="56"/>
      <c r="E863" s="48"/>
      <c r="F863" s="91"/>
      <c r="G863" s="92"/>
      <c r="H863" s="92"/>
      <c r="I863" s="93"/>
      <c r="J863" s="46"/>
      <c r="K863" s="52"/>
      <c r="L863" s="53"/>
      <c r="M863" s="238"/>
      <c r="N863" s="55"/>
      <c r="O863" s="308"/>
    </row>
    <row r="864" spans="1:15" hidden="1" x14ac:dyDescent="0.45">
      <c r="A864" s="266"/>
      <c r="B864" s="275"/>
      <c r="C864" s="56">
        <f t="shared" si="83"/>
        <v>0</v>
      </c>
      <c r="D864" s="56"/>
      <c r="E864" s="48"/>
      <c r="F864" s="91"/>
      <c r="G864" s="92"/>
      <c r="H864" s="92"/>
      <c r="I864" s="93"/>
      <c r="J864" s="46"/>
      <c r="K864" s="52"/>
      <c r="L864" s="53"/>
      <c r="M864" s="238"/>
      <c r="N864" s="55"/>
      <c r="O864" s="308"/>
    </row>
    <row r="865" spans="1:15" hidden="1" x14ac:dyDescent="0.45">
      <c r="A865" s="266"/>
      <c r="B865" s="275"/>
      <c r="C865" s="56">
        <f t="shared" si="83"/>
        <v>0</v>
      </c>
      <c r="D865" s="56"/>
      <c r="E865" s="48"/>
      <c r="F865" s="91"/>
      <c r="G865" s="92"/>
      <c r="H865" s="92"/>
      <c r="I865" s="93"/>
      <c r="J865" s="46"/>
      <c r="K865" s="52"/>
      <c r="L865" s="53"/>
      <c r="M865" s="238"/>
      <c r="N865" s="55"/>
      <c r="O865" s="308"/>
    </row>
    <row r="866" spans="1:15" hidden="1" x14ac:dyDescent="0.45">
      <c r="A866" s="266"/>
      <c r="B866" s="275"/>
      <c r="C866" s="56">
        <f t="shared" si="83"/>
        <v>0</v>
      </c>
      <c r="D866" s="56"/>
      <c r="E866" s="48"/>
      <c r="F866" s="91"/>
      <c r="G866" s="92"/>
      <c r="H866" s="92"/>
      <c r="I866" s="93"/>
      <c r="J866" s="46"/>
      <c r="K866" s="52"/>
      <c r="L866" s="53"/>
      <c r="M866" s="238"/>
      <c r="N866" s="55"/>
      <c r="O866" s="308"/>
    </row>
    <row r="867" spans="1:15" ht="14.65" hidden="1" thickBot="1" x14ac:dyDescent="0.5">
      <c r="A867" s="267"/>
      <c r="B867" s="276"/>
      <c r="C867" s="56">
        <f t="shared" si="83"/>
        <v>0</v>
      </c>
      <c r="D867" s="254"/>
      <c r="E867" s="62"/>
      <c r="F867" s="98"/>
      <c r="G867" s="99"/>
      <c r="H867" s="99"/>
      <c r="I867" s="100"/>
      <c r="J867" s="61"/>
      <c r="K867" s="67"/>
      <c r="L867" s="68"/>
      <c r="M867" s="239"/>
      <c r="N867" s="70"/>
      <c r="O867" s="309"/>
    </row>
    <row r="868" spans="1:15" hidden="1" x14ac:dyDescent="0.45">
      <c r="A868" s="284"/>
      <c r="B868" s="268">
        <v>97</v>
      </c>
      <c r="C868" s="71">
        <f>IF(K868&lt;&gt;"",1,0)</f>
        <v>0</v>
      </c>
      <c r="D868" s="71"/>
      <c r="E868" s="5"/>
      <c r="F868" s="240"/>
      <c r="G868" s="241"/>
      <c r="H868" s="241"/>
      <c r="I868" s="103"/>
      <c r="J868" s="242"/>
      <c r="K868" s="243"/>
      <c r="L868" s="244"/>
      <c r="M868" s="245"/>
      <c r="N868" s="13"/>
      <c r="O868" s="304"/>
    </row>
    <row r="869" spans="1:15" hidden="1" x14ac:dyDescent="0.45">
      <c r="A869" s="285"/>
      <c r="B869" s="269"/>
      <c r="C869" s="14">
        <f t="shared" ref="C869:C876" si="84">IF(K869&lt;&gt;"",C868+1,0)</f>
        <v>0</v>
      </c>
      <c r="D869" s="14"/>
      <c r="E869" s="15"/>
      <c r="F869" s="131"/>
      <c r="G869" s="132"/>
      <c r="H869" s="132"/>
      <c r="I869" s="108"/>
      <c r="J869" s="133"/>
      <c r="K869" s="30"/>
      <c r="L869" s="76"/>
      <c r="M869" s="246"/>
      <c r="N869" s="23"/>
      <c r="O869" s="305"/>
    </row>
    <row r="870" spans="1:15" hidden="1" x14ac:dyDescent="0.45">
      <c r="A870" s="285"/>
      <c r="B870" s="269"/>
      <c r="C870" s="14">
        <f t="shared" si="84"/>
        <v>0</v>
      </c>
      <c r="D870" s="14"/>
      <c r="E870" s="15"/>
      <c r="F870" s="131"/>
      <c r="G870" s="132"/>
      <c r="H870" s="132"/>
      <c r="I870" s="108"/>
      <c r="J870" s="133"/>
      <c r="K870" s="30"/>
      <c r="L870" s="76"/>
      <c r="M870" s="246"/>
      <c r="N870" s="23"/>
      <c r="O870" s="305"/>
    </row>
    <row r="871" spans="1:15" hidden="1" x14ac:dyDescent="0.45">
      <c r="A871" s="285"/>
      <c r="B871" s="269"/>
      <c r="C871" s="14">
        <f t="shared" si="84"/>
        <v>0</v>
      </c>
      <c r="D871" s="14"/>
      <c r="E871" s="15"/>
      <c r="F871" s="131"/>
      <c r="G871" s="132"/>
      <c r="H871" s="132"/>
      <c r="I871" s="108"/>
      <c r="J871" s="133"/>
      <c r="K871" s="30"/>
      <c r="L871" s="76"/>
      <c r="M871" s="246"/>
      <c r="N871" s="23"/>
      <c r="O871" s="305"/>
    </row>
    <row r="872" spans="1:15" hidden="1" x14ac:dyDescent="0.45">
      <c r="A872" s="285"/>
      <c r="B872" s="269"/>
      <c r="C872" s="14">
        <f t="shared" si="84"/>
        <v>0</v>
      </c>
      <c r="D872" s="14"/>
      <c r="E872" s="15"/>
      <c r="F872" s="131"/>
      <c r="G872" s="132"/>
      <c r="H872" s="132"/>
      <c r="I872" s="108"/>
      <c r="J872" s="133"/>
      <c r="K872" s="30"/>
      <c r="L872" s="76"/>
      <c r="M872" s="246"/>
      <c r="N872" s="23"/>
      <c r="O872" s="305"/>
    </row>
    <row r="873" spans="1:15" hidden="1" x14ac:dyDescent="0.45">
      <c r="A873" s="285"/>
      <c r="B873" s="269"/>
      <c r="C873" s="14">
        <f t="shared" si="84"/>
        <v>0</v>
      </c>
      <c r="D873" s="14"/>
      <c r="E873" s="15"/>
      <c r="F873" s="131"/>
      <c r="G873" s="132"/>
      <c r="H873" s="132"/>
      <c r="I873" s="108"/>
      <c r="J873" s="133"/>
      <c r="K873" s="30"/>
      <c r="L873" s="76"/>
      <c r="M873" s="246"/>
      <c r="N873" s="23"/>
      <c r="O873" s="305"/>
    </row>
    <row r="874" spans="1:15" hidden="1" x14ac:dyDescent="0.45">
      <c r="A874" s="285"/>
      <c r="B874" s="269"/>
      <c r="C874" s="14">
        <f t="shared" si="84"/>
        <v>0</v>
      </c>
      <c r="D874" s="14"/>
      <c r="E874" s="15"/>
      <c r="F874" s="131"/>
      <c r="G874" s="132"/>
      <c r="H874" s="132"/>
      <c r="I874" s="108"/>
      <c r="J874" s="133"/>
      <c r="K874" s="30"/>
      <c r="L874" s="76"/>
      <c r="M874" s="246"/>
      <c r="N874" s="23"/>
      <c r="O874" s="305"/>
    </row>
    <row r="875" spans="1:15" hidden="1" x14ac:dyDescent="0.45">
      <c r="A875" s="285"/>
      <c r="B875" s="269"/>
      <c r="C875" s="14">
        <f t="shared" si="84"/>
        <v>0</v>
      </c>
      <c r="D875" s="14"/>
      <c r="E875" s="15"/>
      <c r="F875" s="131"/>
      <c r="G875" s="132"/>
      <c r="H875" s="132"/>
      <c r="I875" s="108"/>
      <c r="J875" s="133"/>
      <c r="K875" s="30"/>
      <c r="L875" s="76"/>
      <c r="M875" s="246"/>
      <c r="N875" s="23"/>
      <c r="O875" s="305"/>
    </row>
    <row r="876" spans="1:15" ht="14.65" hidden="1" thickBot="1" x14ac:dyDescent="0.5">
      <c r="A876" s="286"/>
      <c r="B876" s="270"/>
      <c r="C876" s="14">
        <f t="shared" si="84"/>
        <v>0</v>
      </c>
      <c r="D876" s="219"/>
      <c r="E876" s="32"/>
      <c r="F876" s="134"/>
      <c r="G876" s="135"/>
      <c r="H876" s="135"/>
      <c r="I876" s="111"/>
      <c r="J876" s="136"/>
      <c r="K876" s="37"/>
      <c r="L876" s="78"/>
      <c r="M876" s="247"/>
      <c r="N876" s="40"/>
      <c r="O876" s="306"/>
    </row>
    <row r="877" spans="1:15" hidden="1" x14ac:dyDescent="0.45">
      <c r="A877" s="265"/>
      <c r="B877" s="274">
        <v>98</v>
      </c>
      <c r="C877" s="41">
        <f>IF(K877&lt;&gt;"",1,0)</f>
        <v>0</v>
      </c>
      <c r="D877" s="253"/>
      <c r="E877" s="42"/>
      <c r="F877" s="248"/>
      <c r="G877" s="249"/>
      <c r="H877" s="249"/>
      <c r="I877" s="116"/>
      <c r="J877" s="250"/>
      <c r="K877" s="86"/>
      <c r="L877" s="137"/>
      <c r="M877" s="251"/>
      <c r="N877" s="83"/>
      <c r="O877" s="307"/>
    </row>
    <row r="878" spans="1:15" hidden="1" x14ac:dyDescent="0.45">
      <c r="A878" s="266"/>
      <c r="B878" s="275"/>
      <c r="C878" s="56">
        <f t="shared" ref="C878:C885" si="85">IF(K878&lt;&gt;"",C877+1,0)</f>
        <v>0</v>
      </c>
      <c r="D878" s="56"/>
      <c r="E878" s="48"/>
      <c r="F878" s="91"/>
      <c r="G878" s="92"/>
      <c r="H878" s="92"/>
      <c r="I878" s="93"/>
      <c r="J878" s="46"/>
      <c r="K878" s="52"/>
      <c r="L878" s="53"/>
      <c r="M878" s="238"/>
      <c r="N878" s="55"/>
      <c r="O878" s="308"/>
    </row>
    <row r="879" spans="1:15" hidden="1" x14ac:dyDescent="0.45">
      <c r="A879" s="266"/>
      <c r="B879" s="275"/>
      <c r="C879" s="56">
        <f t="shared" si="85"/>
        <v>0</v>
      </c>
      <c r="D879" s="56"/>
      <c r="E879" s="48"/>
      <c r="F879" s="91"/>
      <c r="G879" s="92"/>
      <c r="H879" s="92"/>
      <c r="I879" s="93"/>
      <c r="J879" s="46"/>
      <c r="K879" s="52"/>
      <c r="L879" s="53"/>
      <c r="M879" s="238"/>
      <c r="N879" s="55"/>
      <c r="O879" s="308"/>
    </row>
    <row r="880" spans="1:15" hidden="1" x14ac:dyDescent="0.45">
      <c r="A880" s="266"/>
      <c r="B880" s="275"/>
      <c r="C880" s="56">
        <f t="shared" si="85"/>
        <v>0</v>
      </c>
      <c r="D880" s="56"/>
      <c r="E880" s="48"/>
      <c r="F880" s="91"/>
      <c r="G880" s="92"/>
      <c r="H880" s="92"/>
      <c r="I880" s="93"/>
      <c r="J880" s="46"/>
      <c r="K880" s="52"/>
      <c r="L880" s="53"/>
      <c r="M880" s="238"/>
      <c r="N880" s="55"/>
      <c r="O880" s="308"/>
    </row>
    <row r="881" spans="1:15" hidden="1" x14ac:dyDescent="0.45">
      <c r="A881" s="266"/>
      <c r="B881" s="275"/>
      <c r="C881" s="56">
        <f t="shared" si="85"/>
        <v>0</v>
      </c>
      <c r="D881" s="56"/>
      <c r="E881" s="48"/>
      <c r="F881" s="91"/>
      <c r="G881" s="92"/>
      <c r="H881" s="92"/>
      <c r="I881" s="93"/>
      <c r="J881" s="46"/>
      <c r="K881" s="52"/>
      <c r="L881" s="53"/>
      <c r="M881" s="238"/>
      <c r="N881" s="55"/>
      <c r="O881" s="308"/>
    </row>
    <row r="882" spans="1:15" hidden="1" x14ac:dyDescent="0.45">
      <c r="A882" s="266"/>
      <c r="B882" s="275"/>
      <c r="C882" s="56">
        <f t="shared" si="85"/>
        <v>0</v>
      </c>
      <c r="D882" s="56"/>
      <c r="E882" s="48"/>
      <c r="F882" s="91"/>
      <c r="G882" s="92"/>
      <c r="H882" s="92"/>
      <c r="I882" s="93"/>
      <c r="J882" s="46"/>
      <c r="K882" s="52"/>
      <c r="L882" s="53"/>
      <c r="M882" s="238"/>
      <c r="N882" s="55"/>
      <c r="O882" s="308"/>
    </row>
    <row r="883" spans="1:15" hidden="1" x14ac:dyDescent="0.45">
      <c r="A883" s="266"/>
      <c r="B883" s="275"/>
      <c r="C883" s="56">
        <f t="shared" si="85"/>
        <v>0</v>
      </c>
      <c r="D883" s="56"/>
      <c r="E883" s="48"/>
      <c r="F883" s="91"/>
      <c r="G883" s="92"/>
      <c r="H883" s="92"/>
      <c r="I883" s="93"/>
      <c r="J883" s="46"/>
      <c r="K883" s="52"/>
      <c r="L883" s="53"/>
      <c r="M883" s="238"/>
      <c r="N883" s="55"/>
      <c r="O883" s="308"/>
    </row>
    <row r="884" spans="1:15" hidden="1" x14ac:dyDescent="0.45">
      <c r="A884" s="266"/>
      <c r="B884" s="275"/>
      <c r="C884" s="56">
        <f t="shared" si="85"/>
        <v>0</v>
      </c>
      <c r="D884" s="56"/>
      <c r="E884" s="48"/>
      <c r="F884" s="91"/>
      <c r="G884" s="92"/>
      <c r="H884" s="92"/>
      <c r="I884" s="93"/>
      <c r="J884" s="46"/>
      <c r="K884" s="52"/>
      <c r="L884" s="53"/>
      <c r="M884" s="238"/>
      <c r="N884" s="55"/>
      <c r="O884" s="308"/>
    </row>
    <row r="885" spans="1:15" ht="14.65" hidden="1" thickBot="1" x14ac:dyDescent="0.5">
      <c r="A885" s="267"/>
      <c r="B885" s="276"/>
      <c r="C885" s="56">
        <f t="shared" si="85"/>
        <v>0</v>
      </c>
      <c r="D885" s="254"/>
      <c r="E885" s="62"/>
      <c r="F885" s="98"/>
      <c r="G885" s="99"/>
      <c r="H885" s="99"/>
      <c r="I885" s="100"/>
      <c r="J885" s="61"/>
      <c r="K885" s="67"/>
      <c r="L885" s="68"/>
      <c r="M885" s="239"/>
      <c r="N885" s="70"/>
      <c r="O885" s="309"/>
    </row>
    <row r="886" spans="1:15" hidden="1" x14ac:dyDescent="0.45">
      <c r="A886" s="284"/>
      <c r="B886" s="268">
        <v>99</v>
      </c>
      <c r="C886" s="71">
        <f>IF(K886&lt;&gt;"",1,0)</f>
        <v>0</v>
      </c>
      <c r="D886" s="71"/>
      <c r="E886" s="5"/>
      <c r="F886" s="240"/>
      <c r="G886" s="241"/>
      <c r="H886" s="241"/>
      <c r="I886" s="103"/>
      <c r="J886" s="242"/>
      <c r="K886" s="243"/>
      <c r="L886" s="244"/>
      <c r="M886" s="245"/>
      <c r="N886" s="13"/>
      <c r="O886" s="304"/>
    </row>
    <row r="887" spans="1:15" hidden="1" x14ac:dyDescent="0.45">
      <c r="A887" s="285"/>
      <c r="B887" s="269"/>
      <c r="C887" s="14">
        <f t="shared" ref="C887:C894" si="86">IF(K887&lt;&gt;"",C886+1,0)</f>
        <v>0</v>
      </c>
      <c r="D887" s="14"/>
      <c r="E887" s="15"/>
      <c r="F887" s="131"/>
      <c r="G887" s="132"/>
      <c r="H887" s="132"/>
      <c r="I887" s="108"/>
      <c r="J887" s="133"/>
      <c r="K887" s="30"/>
      <c r="L887" s="76"/>
      <c r="M887" s="246"/>
      <c r="N887" s="23"/>
      <c r="O887" s="305"/>
    </row>
    <row r="888" spans="1:15" hidden="1" x14ac:dyDescent="0.45">
      <c r="A888" s="285"/>
      <c r="B888" s="269"/>
      <c r="C888" s="14">
        <f t="shared" si="86"/>
        <v>0</v>
      </c>
      <c r="D888" s="14"/>
      <c r="E888" s="15"/>
      <c r="F888" s="131"/>
      <c r="G888" s="132"/>
      <c r="H888" s="132"/>
      <c r="I888" s="108"/>
      <c r="J888" s="133"/>
      <c r="K888" s="30"/>
      <c r="L888" s="76"/>
      <c r="M888" s="246"/>
      <c r="N888" s="23"/>
      <c r="O888" s="305"/>
    </row>
    <row r="889" spans="1:15" hidden="1" x14ac:dyDescent="0.45">
      <c r="A889" s="285"/>
      <c r="B889" s="269"/>
      <c r="C889" s="14">
        <f t="shared" si="86"/>
        <v>0</v>
      </c>
      <c r="D889" s="14"/>
      <c r="E889" s="15"/>
      <c r="F889" s="131"/>
      <c r="G889" s="132"/>
      <c r="H889" s="132"/>
      <c r="I889" s="108"/>
      <c r="J889" s="133"/>
      <c r="K889" s="30"/>
      <c r="L889" s="76"/>
      <c r="M889" s="246"/>
      <c r="N889" s="23"/>
      <c r="O889" s="305"/>
    </row>
    <row r="890" spans="1:15" hidden="1" x14ac:dyDescent="0.45">
      <c r="A890" s="285"/>
      <c r="B890" s="269"/>
      <c r="C890" s="14">
        <f t="shared" si="86"/>
        <v>0</v>
      </c>
      <c r="D890" s="14"/>
      <c r="E890" s="15"/>
      <c r="F890" s="131"/>
      <c r="G890" s="132"/>
      <c r="H890" s="132"/>
      <c r="I890" s="108"/>
      <c r="J890" s="133"/>
      <c r="K890" s="30"/>
      <c r="L890" s="76"/>
      <c r="M890" s="246"/>
      <c r="N890" s="23"/>
      <c r="O890" s="305"/>
    </row>
    <row r="891" spans="1:15" hidden="1" x14ac:dyDescent="0.45">
      <c r="A891" s="285"/>
      <c r="B891" s="269"/>
      <c r="C891" s="14">
        <f t="shared" si="86"/>
        <v>0</v>
      </c>
      <c r="D891" s="14"/>
      <c r="E891" s="15"/>
      <c r="F891" s="131"/>
      <c r="G891" s="132"/>
      <c r="H891" s="132"/>
      <c r="I891" s="108"/>
      <c r="J891" s="133"/>
      <c r="K891" s="30"/>
      <c r="L891" s="76"/>
      <c r="M891" s="246"/>
      <c r="N891" s="23"/>
      <c r="O891" s="305"/>
    </row>
    <row r="892" spans="1:15" hidden="1" x14ac:dyDescent="0.45">
      <c r="A892" s="285"/>
      <c r="B892" s="269"/>
      <c r="C892" s="14">
        <f t="shared" si="86"/>
        <v>0</v>
      </c>
      <c r="D892" s="14"/>
      <c r="E892" s="15"/>
      <c r="F892" s="131"/>
      <c r="G892" s="132"/>
      <c r="H892" s="132"/>
      <c r="I892" s="108"/>
      <c r="J892" s="133"/>
      <c r="K892" s="30"/>
      <c r="L892" s="76"/>
      <c r="M892" s="246"/>
      <c r="N892" s="23"/>
      <c r="O892" s="305"/>
    </row>
    <row r="893" spans="1:15" hidden="1" x14ac:dyDescent="0.45">
      <c r="A893" s="285"/>
      <c r="B893" s="269"/>
      <c r="C893" s="14">
        <f t="shared" si="86"/>
        <v>0</v>
      </c>
      <c r="D893" s="14"/>
      <c r="E893" s="15"/>
      <c r="F893" s="131"/>
      <c r="G893" s="132"/>
      <c r="H893" s="132"/>
      <c r="I893" s="108"/>
      <c r="J893" s="133"/>
      <c r="K893" s="30"/>
      <c r="L893" s="76"/>
      <c r="M893" s="246"/>
      <c r="N893" s="23"/>
      <c r="O893" s="305"/>
    </row>
    <row r="894" spans="1:15" ht="14.65" hidden="1" thickBot="1" x14ac:dyDescent="0.5">
      <c r="A894" s="286"/>
      <c r="B894" s="270"/>
      <c r="C894" s="14">
        <f t="shared" si="86"/>
        <v>0</v>
      </c>
      <c r="D894" s="219"/>
      <c r="E894" s="32"/>
      <c r="F894" s="134"/>
      <c r="G894" s="135"/>
      <c r="H894" s="135"/>
      <c r="I894" s="111"/>
      <c r="J894" s="136"/>
      <c r="K894" s="37"/>
      <c r="L894" s="78"/>
      <c r="M894" s="247"/>
      <c r="N894" s="40"/>
      <c r="O894" s="306"/>
    </row>
    <row r="895" spans="1:15" hidden="1" x14ac:dyDescent="0.45">
      <c r="A895" s="265"/>
      <c r="B895" s="274">
        <v>100</v>
      </c>
      <c r="C895" s="41">
        <f>IF(K895&lt;&gt;"",1,0)</f>
        <v>0</v>
      </c>
      <c r="D895" s="253"/>
      <c r="E895" s="42"/>
      <c r="F895" s="248"/>
      <c r="G895" s="249"/>
      <c r="H895" s="249"/>
      <c r="I895" s="116"/>
      <c r="J895" s="250"/>
      <c r="K895" s="86"/>
      <c r="L895" s="137"/>
      <c r="M895" s="251"/>
      <c r="N895" s="83"/>
      <c r="O895" s="307"/>
    </row>
    <row r="896" spans="1:15" hidden="1" x14ac:dyDescent="0.45">
      <c r="A896" s="266"/>
      <c r="B896" s="275"/>
      <c r="C896" s="56">
        <f t="shared" ref="C896:C903" si="87">IF(K896&lt;&gt;"",C895+1,0)</f>
        <v>0</v>
      </c>
      <c r="D896" s="56"/>
      <c r="E896" s="48"/>
      <c r="F896" s="91"/>
      <c r="G896" s="92"/>
      <c r="H896" s="92"/>
      <c r="I896" s="93"/>
      <c r="J896" s="46"/>
      <c r="K896" s="52"/>
      <c r="L896" s="53"/>
      <c r="M896" s="238"/>
      <c r="N896" s="55"/>
      <c r="O896" s="308"/>
    </row>
    <row r="897" spans="1:15" hidden="1" x14ac:dyDescent="0.45">
      <c r="A897" s="266"/>
      <c r="B897" s="275"/>
      <c r="C897" s="56">
        <f t="shared" si="87"/>
        <v>0</v>
      </c>
      <c r="D897" s="56"/>
      <c r="E897" s="48"/>
      <c r="F897" s="91"/>
      <c r="G897" s="92"/>
      <c r="H897" s="92"/>
      <c r="I897" s="93"/>
      <c r="J897" s="46"/>
      <c r="K897" s="52"/>
      <c r="L897" s="53"/>
      <c r="M897" s="238"/>
      <c r="N897" s="55"/>
      <c r="O897" s="308"/>
    </row>
    <row r="898" spans="1:15" hidden="1" x14ac:dyDescent="0.45">
      <c r="A898" s="266"/>
      <c r="B898" s="275"/>
      <c r="C898" s="56">
        <f t="shared" si="87"/>
        <v>0</v>
      </c>
      <c r="D898" s="56"/>
      <c r="E898" s="48"/>
      <c r="F898" s="91"/>
      <c r="G898" s="92"/>
      <c r="H898" s="92"/>
      <c r="I898" s="93"/>
      <c r="J898" s="46"/>
      <c r="K898" s="52"/>
      <c r="L898" s="53"/>
      <c r="M898" s="238"/>
      <c r="N898" s="55"/>
      <c r="O898" s="308"/>
    </row>
    <row r="899" spans="1:15" hidden="1" x14ac:dyDescent="0.45">
      <c r="A899" s="266"/>
      <c r="B899" s="275"/>
      <c r="C899" s="56">
        <f t="shared" si="87"/>
        <v>0</v>
      </c>
      <c r="D899" s="56"/>
      <c r="E899" s="48"/>
      <c r="F899" s="91"/>
      <c r="G899" s="92"/>
      <c r="H899" s="92"/>
      <c r="I899" s="93"/>
      <c r="J899" s="46"/>
      <c r="K899" s="52"/>
      <c r="L899" s="53"/>
      <c r="M899" s="238"/>
      <c r="N899" s="55"/>
      <c r="O899" s="308"/>
    </row>
    <row r="900" spans="1:15" hidden="1" x14ac:dyDescent="0.45">
      <c r="A900" s="266"/>
      <c r="B900" s="275"/>
      <c r="C900" s="56">
        <f t="shared" si="87"/>
        <v>0</v>
      </c>
      <c r="D900" s="56"/>
      <c r="E900" s="48"/>
      <c r="F900" s="91"/>
      <c r="G900" s="92"/>
      <c r="H900" s="92"/>
      <c r="I900" s="93"/>
      <c r="J900" s="46"/>
      <c r="K900" s="52"/>
      <c r="L900" s="53"/>
      <c r="M900" s="238"/>
      <c r="N900" s="55"/>
      <c r="O900" s="308"/>
    </row>
    <row r="901" spans="1:15" hidden="1" x14ac:dyDescent="0.45">
      <c r="A901" s="266"/>
      <c r="B901" s="275"/>
      <c r="C901" s="56">
        <f t="shared" si="87"/>
        <v>0</v>
      </c>
      <c r="D901" s="56"/>
      <c r="E901" s="48"/>
      <c r="F901" s="91"/>
      <c r="G901" s="92"/>
      <c r="H901" s="92"/>
      <c r="I901" s="93"/>
      <c r="J901" s="46"/>
      <c r="K901" s="52"/>
      <c r="L901" s="53"/>
      <c r="M901" s="238"/>
      <c r="N901" s="55"/>
      <c r="O901" s="308"/>
    </row>
    <row r="902" spans="1:15" hidden="1" x14ac:dyDescent="0.45">
      <c r="A902" s="266"/>
      <c r="B902" s="275"/>
      <c r="C902" s="56">
        <f t="shared" si="87"/>
        <v>0</v>
      </c>
      <c r="D902" s="56"/>
      <c r="E902" s="48"/>
      <c r="F902" s="91"/>
      <c r="G902" s="92"/>
      <c r="H902" s="92"/>
      <c r="I902" s="93"/>
      <c r="J902" s="46"/>
      <c r="K902" s="52"/>
      <c r="L902" s="53"/>
      <c r="M902" s="238"/>
      <c r="N902" s="55"/>
      <c r="O902" s="308"/>
    </row>
    <row r="903" spans="1:15" ht="14.65" hidden="1" thickBot="1" x14ac:dyDescent="0.5">
      <c r="A903" s="267"/>
      <c r="B903" s="276"/>
      <c r="C903" s="56">
        <f t="shared" si="87"/>
        <v>0</v>
      </c>
      <c r="D903" s="254"/>
      <c r="E903" s="62"/>
      <c r="F903" s="98"/>
      <c r="G903" s="99"/>
      <c r="H903" s="99"/>
      <c r="I903" s="100"/>
      <c r="J903" s="61"/>
      <c r="K903" s="67"/>
      <c r="L903" s="68"/>
      <c r="M903" s="239"/>
      <c r="N903" s="70"/>
      <c r="O903" s="309"/>
    </row>
    <row r="904" spans="1:15" hidden="1" x14ac:dyDescent="0.45">
      <c r="A904" s="284"/>
      <c r="B904" s="268">
        <v>101</v>
      </c>
      <c r="C904" s="71">
        <f>IF(K904&lt;&gt;"",1,0)</f>
        <v>0</v>
      </c>
      <c r="D904" s="71"/>
      <c r="E904" s="5"/>
      <c r="F904" s="240"/>
      <c r="G904" s="241"/>
      <c r="H904" s="241"/>
      <c r="I904" s="103"/>
      <c r="J904" s="242"/>
      <c r="K904" s="243"/>
      <c r="L904" s="244"/>
      <c r="M904" s="245"/>
      <c r="N904" s="13"/>
      <c r="O904" s="304"/>
    </row>
    <row r="905" spans="1:15" hidden="1" x14ac:dyDescent="0.45">
      <c r="A905" s="285"/>
      <c r="B905" s="269"/>
      <c r="C905" s="14">
        <f t="shared" ref="C905:C912" si="88">IF(K905&lt;&gt;"",C904+1,0)</f>
        <v>0</v>
      </c>
      <c r="D905" s="14"/>
      <c r="E905" s="15"/>
      <c r="F905" s="131"/>
      <c r="G905" s="132"/>
      <c r="H905" s="132"/>
      <c r="I905" s="108"/>
      <c r="J905" s="133"/>
      <c r="K905" s="30"/>
      <c r="L905" s="76"/>
      <c r="M905" s="246"/>
      <c r="N905" s="23"/>
      <c r="O905" s="305"/>
    </row>
    <row r="906" spans="1:15" hidden="1" x14ac:dyDescent="0.45">
      <c r="A906" s="285"/>
      <c r="B906" s="269"/>
      <c r="C906" s="14">
        <f t="shared" si="88"/>
        <v>0</v>
      </c>
      <c r="D906" s="14"/>
      <c r="E906" s="15"/>
      <c r="F906" s="131"/>
      <c r="G906" s="132"/>
      <c r="H906" s="132"/>
      <c r="I906" s="108"/>
      <c r="J906" s="133"/>
      <c r="K906" s="30"/>
      <c r="L906" s="76"/>
      <c r="M906" s="246"/>
      <c r="N906" s="23"/>
      <c r="O906" s="305"/>
    </row>
    <row r="907" spans="1:15" hidden="1" x14ac:dyDescent="0.45">
      <c r="A907" s="285"/>
      <c r="B907" s="269"/>
      <c r="C907" s="14">
        <f t="shared" si="88"/>
        <v>0</v>
      </c>
      <c r="D907" s="14"/>
      <c r="E907" s="15"/>
      <c r="F907" s="131"/>
      <c r="G907" s="132"/>
      <c r="H907" s="132"/>
      <c r="I907" s="108"/>
      <c r="J907" s="133"/>
      <c r="K907" s="30"/>
      <c r="L907" s="76"/>
      <c r="M907" s="246"/>
      <c r="N907" s="23"/>
      <c r="O907" s="305"/>
    </row>
    <row r="908" spans="1:15" hidden="1" x14ac:dyDescent="0.45">
      <c r="A908" s="285"/>
      <c r="B908" s="269"/>
      <c r="C908" s="14">
        <f t="shared" si="88"/>
        <v>0</v>
      </c>
      <c r="D908" s="14"/>
      <c r="E908" s="15"/>
      <c r="F908" s="131"/>
      <c r="G908" s="132"/>
      <c r="H908" s="132"/>
      <c r="I908" s="108"/>
      <c r="J908" s="133"/>
      <c r="K908" s="30"/>
      <c r="L908" s="76"/>
      <c r="M908" s="246"/>
      <c r="N908" s="23"/>
      <c r="O908" s="305"/>
    </row>
    <row r="909" spans="1:15" hidden="1" x14ac:dyDescent="0.45">
      <c r="A909" s="285"/>
      <c r="B909" s="269"/>
      <c r="C909" s="14">
        <f t="shared" si="88"/>
        <v>0</v>
      </c>
      <c r="D909" s="14"/>
      <c r="E909" s="15"/>
      <c r="F909" s="131"/>
      <c r="G909" s="132"/>
      <c r="H909" s="132"/>
      <c r="I909" s="108"/>
      <c r="J909" s="133"/>
      <c r="K909" s="30"/>
      <c r="L909" s="76"/>
      <c r="M909" s="246"/>
      <c r="N909" s="23"/>
      <c r="O909" s="305"/>
    </row>
    <row r="910" spans="1:15" hidden="1" x14ac:dyDescent="0.45">
      <c r="A910" s="285"/>
      <c r="B910" s="269"/>
      <c r="C910" s="14">
        <f t="shared" si="88"/>
        <v>0</v>
      </c>
      <c r="D910" s="14"/>
      <c r="E910" s="15"/>
      <c r="F910" s="131"/>
      <c r="G910" s="132"/>
      <c r="H910" s="132"/>
      <c r="I910" s="108"/>
      <c r="J910" s="133"/>
      <c r="K910" s="30"/>
      <c r="L910" s="76"/>
      <c r="M910" s="246"/>
      <c r="N910" s="23"/>
      <c r="O910" s="305"/>
    </row>
    <row r="911" spans="1:15" hidden="1" x14ac:dyDescent="0.45">
      <c r="A911" s="285"/>
      <c r="B911" s="269"/>
      <c r="C911" s="14">
        <f t="shared" si="88"/>
        <v>0</v>
      </c>
      <c r="D911" s="14"/>
      <c r="E911" s="15"/>
      <c r="F911" s="131"/>
      <c r="G911" s="132"/>
      <c r="H911" s="132"/>
      <c r="I911" s="108"/>
      <c r="J911" s="133"/>
      <c r="K911" s="30"/>
      <c r="L911" s="76"/>
      <c r="M911" s="246"/>
      <c r="N911" s="23"/>
      <c r="O911" s="305"/>
    </row>
    <row r="912" spans="1:15" ht="14.65" hidden="1" thickBot="1" x14ac:dyDescent="0.5">
      <c r="A912" s="286"/>
      <c r="B912" s="270"/>
      <c r="C912" s="14">
        <f t="shared" si="88"/>
        <v>0</v>
      </c>
      <c r="D912" s="219"/>
      <c r="E912" s="32"/>
      <c r="F912" s="134"/>
      <c r="G912" s="135"/>
      <c r="H912" s="135"/>
      <c r="I912" s="111"/>
      <c r="J912" s="136"/>
      <c r="K912" s="37"/>
      <c r="L912" s="78"/>
      <c r="M912" s="247"/>
      <c r="N912" s="40"/>
      <c r="O912" s="306"/>
    </row>
    <row r="913" spans="1:15" hidden="1" x14ac:dyDescent="0.45">
      <c r="A913" s="265"/>
      <c r="B913" s="274">
        <v>102</v>
      </c>
      <c r="C913" s="41">
        <f>IF(K913&lt;&gt;"",1,0)</f>
        <v>0</v>
      </c>
      <c r="D913" s="253"/>
      <c r="E913" s="42"/>
      <c r="F913" s="248"/>
      <c r="G913" s="249"/>
      <c r="H913" s="249"/>
      <c r="I913" s="116"/>
      <c r="J913" s="250"/>
      <c r="K913" s="86"/>
      <c r="L913" s="137"/>
      <c r="M913" s="251"/>
      <c r="N913" s="83"/>
      <c r="O913" s="307"/>
    </row>
    <row r="914" spans="1:15" hidden="1" x14ac:dyDescent="0.45">
      <c r="A914" s="266"/>
      <c r="B914" s="275"/>
      <c r="C914" s="56">
        <f t="shared" ref="C914:C921" si="89">IF(K914&lt;&gt;"",C913+1,0)</f>
        <v>0</v>
      </c>
      <c r="D914" s="56"/>
      <c r="E914" s="48"/>
      <c r="F914" s="91"/>
      <c r="G914" s="92"/>
      <c r="H914" s="92"/>
      <c r="I914" s="93"/>
      <c r="J914" s="46"/>
      <c r="K914" s="52"/>
      <c r="L914" s="53"/>
      <c r="M914" s="238"/>
      <c r="N914" s="55"/>
      <c r="O914" s="308"/>
    </row>
    <row r="915" spans="1:15" hidden="1" x14ac:dyDescent="0.45">
      <c r="A915" s="266"/>
      <c r="B915" s="275"/>
      <c r="C915" s="56">
        <f t="shared" si="89"/>
        <v>0</v>
      </c>
      <c r="D915" s="56"/>
      <c r="E915" s="48"/>
      <c r="F915" s="91"/>
      <c r="G915" s="92"/>
      <c r="H915" s="92"/>
      <c r="I915" s="93"/>
      <c r="J915" s="46"/>
      <c r="K915" s="52"/>
      <c r="L915" s="53"/>
      <c r="M915" s="238"/>
      <c r="N915" s="55"/>
      <c r="O915" s="308"/>
    </row>
    <row r="916" spans="1:15" hidden="1" x14ac:dyDescent="0.45">
      <c r="A916" s="266"/>
      <c r="B916" s="275"/>
      <c r="C916" s="56">
        <f t="shared" si="89"/>
        <v>0</v>
      </c>
      <c r="D916" s="56"/>
      <c r="E916" s="48"/>
      <c r="F916" s="91"/>
      <c r="G916" s="92"/>
      <c r="H916" s="92"/>
      <c r="I916" s="93"/>
      <c r="J916" s="46"/>
      <c r="K916" s="52"/>
      <c r="L916" s="53"/>
      <c r="M916" s="238"/>
      <c r="N916" s="55"/>
      <c r="O916" s="308"/>
    </row>
    <row r="917" spans="1:15" hidden="1" x14ac:dyDescent="0.45">
      <c r="A917" s="266"/>
      <c r="B917" s="275"/>
      <c r="C917" s="56">
        <f t="shared" si="89"/>
        <v>0</v>
      </c>
      <c r="D917" s="56"/>
      <c r="E917" s="48"/>
      <c r="F917" s="91"/>
      <c r="G917" s="92"/>
      <c r="H917" s="92"/>
      <c r="I917" s="93"/>
      <c r="J917" s="46"/>
      <c r="K917" s="52"/>
      <c r="L917" s="53"/>
      <c r="M917" s="238"/>
      <c r="N917" s="55"/>
      <c r="O917" s="308"/>
    </row>
    <row r="918" spans="1:15" hidden="1" x14ac:dyDescent="0.45">
      <c r="A918" s="266"/>
      <c r="B918" s="275"/>
      <c r="C918" s="56">
        <f t="shared" si="89"/>
        <v>0</v>
      </c>
      <c r="D918" s="56"/>
      <c r="E918" s="48"/>
      <c r="F918" s="91"/>
      <c r="G918" s="92"/>
      <c r="H918" s="92"/>
      <c r="I918" s="93"/>
      <c r="J918" s="46"/>
      <c r="K918" s="52"/>
      <c r="L918" s="53"/>
      <c r="M918" s="238"/>
      <c r="N918" s="55"/>
      <c r="O918" s="308"/>
    </row>
    <row r="919" spans="1:15" hidden="1" x14ac:dyDescent="0.45">
      <c r="A919" s="266"/>
      <c r="B919" s="275"/>
      <c r="C919" s="56">
        <f t="shared" si="89"/>
        <v>0</v>
      </c>
      <c r="D919" s="56"/>
      <c r="E919" s="48"/>
      <c r="F919" s="91"/>
      <c r="G919" s="92"/>
      <c r="H919" s="92"/>
      <c r="I919" s="93"/>
      <c r="J919" s="46"/>
      <c r="K919" s="52"/>
      <c r="L919" s="53"/>
      <c r="M919" s="238"/>
      <c r="N919" s="55"/>
      <c r="O919" s="308"/>
    </row>
    <row r="920" spans="1:15" hidden="1" x14ac:dyDescent="0.45">
      <c r="A920" s="266"/>
      <c r="B920" s="275"/>
      <c r="C920" s="56">
        <f t="shared" si="89"/>
        <v>0</v>
      </c>
      <c r="D920" s="56"/>
      <c r="E920" s="48"/>
      <c r="F920" s="91"/>
      <c r="G920" s="92"/>
      <c r="H920" s="92"/>
      <c r="I920" s="93"/>
      <c r="J920" s="46"/>
      <c r="K920" s="52"/>
      <c r="L920" s="53"/>
      <c r="M920" s="238"/>
      <c r="N920" s="55"/>
      <c r="O920" s="308"/>
    </row>
    <row r="921" spans="1:15" ht="14.65" hidden="1" thickBot="1" x14ac:dyDescent="0.5">
      <c r="A921" s="267"/>
      <c r="B921" s="276"/>
      <c r="C921" s="56">
        <f t="shared" si="89"/>
        <v>0</v>
      </c>
      <c r="D921" s="254"/>
      <c r="E921" s="62"/>
      <c r="F921" s="98"/>
      <c r="G921" s="99"/>
      <c r="H921" s="99"/>
      <c r="I921" s="100"/>
      <c r="J921" s="61"/>
      <c r="K921" s="67"/>
      <c r="L921" s="68"/>
      <c r="M921" s="239"/>
      <c r="N921" s="70"/>
      <c r="O921" s="309"/>
    </row>
    <row r="922" spans="1:15" hidden="1" x14ac:dyDescent="0.45">
      <c r="A922" s="284"/>
      <c r="B922" s="268">
        <v>103</v>
      </c>
      <c r="C922" s="71">
        <f>IF(K922&lt;&gt;"",1,0)</f>
        <v>0</v>
      </c>
      <c r="D922" s="71"/>
      <c r="E922" s="5"/>
      <c r="F922" s="240"/>
      <c r="G922" s="241"/>
      <c r="H922" s="241"/>
      <c r="I922" s="103"/>
      <c r="J922" s="242"/>
      <c r="K922" s="243"/>
      <c r="L922" s="244"/>
      <c r="M922" s="245"/>
      <c r="N922" s="13"/>
      <c r="O922" s="304"/>
    </row>
    <row r="923" spans="1:15" hidden="1" x14ac:dyDescent="0.45">
      <c r="A923" s="285"/>
      <c r="B923" s="269"/>
      <c r="C923" s="14">
        <f t="shared" ref="C923:C930" si="90">IF(K923&lt;&gt;"",C922+1,0)</f>
        <v>0</v>
      </c>
      <c r="D923" s="14"/>
      <c r="E923" s="15"/>
      <c r="F923" s="131"/>
      <c r="G923" s="132"/>
      <c r="H923" s="132"/>
      <c r="I923" s="108"/>
      <c r="J923" s="133"/>
      <c r="K923" s="30"/>
      <c r="L923" s="76"/>
      <c r="M923" s="246"/>
      <c r="N923" s="23"/>
      <c r="O923" s="305"/>
    </row>
    <row r="924" spans="1:15" hidden="1" x14ac:dyDescent="0.45">
      <c r="A924" s="285"/>
      <c r="B924" s="269"/>
      <c r="C924" s="14">
        <f t="shared" si="90"/>
        <v>0</v>
      </c>
      <c r="D924" s="14"/>
      <c r="E924" s="15"/>
      <c r="F924" s="131"/>
      <c r="G924" s="132"/>
      <c r="H924" s="132"/>
      <c r="I924" s="108"/>
      <c r="J924" s="133"/>
      <c r="K924" s="30"/>
      <c r="L924" s="76"/>
      <c r="M924" s="246"/>
      <c r="N924" s="23"/>
      <c r="O924" s="305"/>
    </row>
    <row r="925" spans="1:15" hidden="1" x14ac:dyDescent="0.45">
      <c r="A925" s="285"/>
      <c r="B925" s="269"/>
      <c r="C925" s="14">
        <f t="shared" si="90"/>
        <v>0</v>
      </c>
      <c r="D925" s="14"/>
      <c r="E925" s="15"/>
      <c r="F925" s="131"/>
      <c r="G925" s="132"/>
      <c r="H925" s="132"/>
      <c r="I925" s="108"/>
      <c r="J925" s="133"/>
      <c r="K925" s="30"/>
      <c r="L925" s="76"/>
      <c r="M925" s="246"/>
      <c r="N925" s="23"/>
      <c r="O925" s="305"/>
    </row>
    <row r="926" spans="1:15" hidden="1" x14ac:dyDescent="0.45">
      <c r="A926" s="285"/>
      <c r="B926" s="269"/>
      <c r="C926" s="14">
        <f t="shared" si="90"/>
        <v>0</v>
      </c>
      <c r="D926" s="14"/>
      <c r="E926" s="15"/>
      <c r="F926" s="131"/>
      <c r="G926" s="132"/>
      <c r="H926" s="132"/>
      <c r="I926" s="108"/>
      <c r="J926" s="133"/>
      <c r="K926" s="30"/>
      <c r="L926" s="76"/>
      <c r="M926" s="246"/>
      <c r="N926" s="23"/>
      <c r="O926" s="305"/>
    </row>
    <row r="927" spans="1:15" hidden="1" x14ac:dyDescent="0.45">
      <c r="A927" s="285"/>
      <c r="B927" s="269"/>
      <c r="C927" s="14">
        <f t="shared" si="90"/>
        <v>0</v>
      </c>
      <c r="D927" s="14"/>
      <c r="E927" s="15"/>
      <c r="F927" s="131"/>
      <c r="G927" s="132"/>
      <c r="H927" s="132"/>
      <c r="I927" s="108"/>
      <c r="J927" s="133"/>
      <c r="K927" s="30"/>
      <c r="L927" s="76"/>
      <c r="M927" s="246"/>
      <c r="N927" s="23"/>
      <c r="O927" s="305"/>
    </row>
    <row r="928" spans="1:15" hidden="1" x14ac:dyDescent="0.45">
      <c r="A928" s="285"/>
      <c r="B928" s="269"/>
      <c r="C928" s="14">
        <f t="shared" si="90"/>
        <v>0</v>
      </c>
      <c r="D928" s="14"/>
      <c r="E928" s="15"/>
      <c r="F928" s="131"/>
      <c r="G928" s="132"/>
      <c r="H928" s="132"/>
      <c r="I928" s="108"/>
      <c r="J928" s="133"/>
      <c r="K928" s="30"/>
      <c r="L928" s="76"/>
      <c r="M928" s="246"/>
      <c r="N928" s="23"/>
      <c r="O928" s="305"/>
    </row>
    <row r="929" spans="1:15" hidden="1" x14ac:dyDescent="0.45">
      <c r="A929" s="285"/>
      <c r="B929" s="269"/>
      <c r="C929" s="14">
        <f t="shared" si="90"/>
        <v>0</v>
      </c>
      <c r="D929" s="14"/>
      <c r="E929" s="15"/>
      <c r="F929" s="131"/>
      <c r="G929" s="132"/>
      <c r="H929" s="132"/>
      <c r="I929" s="108"/>
      <c r="J929" s="133"/>
      <c r="K929" s="30"/>
      <c r="L929" s="76"/>
      <c r="M929" s="246"/>
      <c r="N929" s="23"/>
      <c r="O929" s="305"/>
    </row>
    <row r="930" spans="1:15" ht="14.65" hidden="1" thickBot="1" x14ac:dyDescent="0.5">
      <c r="A930" s="286"/>
      <c r="B930" s="270"/>
      <c r="C930" s="14">
        <f t="shared" si="90"/>
        <v>0</v>
      </c>
      <c r="D930" s="219"/>
      <c r="E930" s="32"/>
      <c r="F930" s="134"/>
      <c r="G930" s="135"/>
      <c r="H930" s="135"/>
      <c r="I930" s="111"/>
      <c r="J930" s="136"/>
      <c r="K930" s="37"/>
      <c r="L930" s="78"/>
      <c r="M930" s="247"/>
      <c r="N930" s="40"/>
      <c r="O930" s="306"/>
    </row>
    <row r="931" spans="1:15" hidden="1" x14ac:dyDescent="0.45">
      <c r="A931" s="265"/>
      <c r="B931" s="274">
        <v>104</v>
      </c>
      <c r="C931" s="41">
        <f>IF(K931&lt;&gt;"",1,0)</f>
        <v>0</v>
      </c>
      <c r="D931" s="253"/>
      <c r="E931" s="42"/>
      <c r="F931" s="248"/>
      <c r="G931" s="249"/>
      <c r="H931" s="249"/>
      <c r="I931" s="116"/>
      <c r="J931" s="250"/>
      <c r="K931" s="86"/>
      <c r="L931" s="137"/>
      <c r="M931" s="251"/>
      <c r="N931" s="83"/>
      <c r="O931" s="307"/>
    </row>
    <row r="932" spans="1:15" hidden="1" x14ac:dyDescent="0.45">
      <c r="A932" s="266"/>
      <c r="B932" s="275"/>
      <c r="C932" s="56">
        <f t="shared" ref="C932:C939" si="91">IF(K932&lt;&gt;"",C931+1,0)</f>
        <v>0</v>
      </c>
      <c r="D932" s="56"/>
      <c r="E932" s="48"/>
      <c r="F932" s="91"/>
      <c r="G932" s="92"/>
      <c r="H932" s="92"/>
      <c r="I932" s="93"/>
      <c r="J932" s="46"/>
      <c r="K932" s="52"/>
      <c r="L932" s="53"/>
      <c r="M932" s="238"/>
      <c r="N932" s="55"/>
      <c r="O932" s="308"/>
    </row>
    <row r="933" spans="1:15" hidden="1" x14ac:dyDescent="0.45">
      <c r="A933" s="266"/>
      <c r="B933" s="275"/>
      <c r="C933" s="56">
        <f t="shared" si="91"/>
        <v>0</v>
      </c>
      <c r="D933" s="56"/>
      <c r="E933" s="48"/>
      <c r="F933" s="91"/>
      <c r="G933" s="92"/>
      <c r="H933" s="92"/>
      <c r="I933" s="93"/>
      <c r="J933" s="46"/>
      <c r="K933" s="52"/>
      <c r="L933" s="53"/>
      <c r="M933" s="238"/>
      <c r="N933" s="55"/>
      <c r="O933" s="308"/>
    </row>
    <row r="934" spans="1:15" hidden="1" x14ac:dyDescent="0.45">
      <c r="A934" s="266"/>
      <c r="B934" s="275"/>
      <c r="C934" s="56">
        <f t="shared" si="91"/>
        <v>0</v>
      </c>
      <c r="D934" s="56"/>
      <c r="E934" s="48"/>
      <c r="F934" s="91"/>
      <c r="G934" s="92"/>
      <c r="H934" s="92"/>
      <c r="I934" s="93"/>
      <c r="J934" s="46"/>
      <c r="K934" s="52"/>
      <c r="L934" s="53"/>
      <c r="M934" s="238"/>
      <c r="N934" s="55"/>
      <c r="O934" s="308"/>
    </row>
    <row r="935" spans="1:15" hidden="1" x14ac:dyDescent="0.45">
      <c r="A935" s="266"/>
      <c r="B935" s="275"/>
      <c r="C935" s="56">
        <f t="shared" si="91"/>
        <v>0</v>
      </c>
      <c r="D935" s="56"/>
      <c r="E935" s="48"/>
      <c r="F935" s="91"/>
      <c r="G935" s="92"/>
      <c r="H935" s="92"/>
      <c r="I935" s="93"/>
      <c r="J935" s="46"/>
      <c r="K935" s="52"/>
      <c r="L935" s="53"/>
      <c r="M935" s="238"/>
      <c r="N935" s="55"/>
      <c r="O935" s="308"/>
    </row>
    <row r="936" spans="1:15" hidden="1" x14ac:dyDescent="0.45">
      <c r="A936" s="266"/>
      <c r="B936" s="275"/>
      <c r="C936" s="56">
        <f t="shared" si="91"/>
        <v>0</v>
      </c>
      <c r="D936" s="56"/>
      <c r="E936" s="48"/>
      <c r="F936" s="91"/>
      <c r="G936" s="92"/>
      <c r="H936" s="92"/>
      <c r="I936" s="93"/>
      <c r="J936" s="46"/>
      <c r="K936" s="52"/>
      <c r="L936" s="53"/>
      <c r="M936" s="238"/>
      <c r="N936" s="55"/>
      <c r="O936" s="308"/>
    </row>
    <row r="937" spans="1:15" hidden="1" x14ac:dyDescent="0.45">
      <c r="A937" s="266"/>
      <c r="B937" s="275"/>
      <c r="C937" s="56">
        <f t="shared" si="91"/>
        <v>0</v>
      </c>
      <c r="D937" s="56"/>
      <c r="E937" s="48"/>
      <c r="F937" s="91"/>
      <c r="G937" s="92"/>
      <c r="H937" s="92"/>
      <c r="I937" s="93"/>
      <c r="J937" s="46"/>
      <c r="K937" s="52"/>
      <c r="L937" s="53"/>
      <c r="M937" s="238"/>
      <c r="N937" s="55"/>
      <c r="O937" s="308"/>
    </row>
    <row r="938" spans="1:15" hidden="1" x14ac:dyDescent="0.45">
      <c r="A938" s="266"/>
      <c r="B938" s="275"/>
      <c r="C938" s="56">
        <f t="shared" si="91"/>
        <v>0</v>
      </c>
      <c r="D938" s="56"/>
      <c r="E938" s="48"/>
      <c r="F938" s="91"/>
      <c r="G938" s="92"/>
      <c r="H938" s="92"/>
      <c r="I938" s="93"/>
      <c r="J938" s="46"/>
      <c r="K938" s="52"/>
      <c r="L938" s="53"/>
      <c r="M938" s="238"/>
      <c r="N938" s="55"/>
      <c r="O938" s="308"/>
    </row>
    <row r="939" spans="1:15" ht="14.65" hidden="1" thickBot="1" x14ac:dyDescent="0.5">
      <c r="A939" s="267"/>
      <c r="B939" s="276"/>
      <c r="C939" s="56">
        <f t="shared" si="91"/>
        <v>0</v>
      </c>
      <c r="D939" s="254"/>
      <c r="E939" s="62"/>
      <c r="F939" s="98"/>
      <c r="G939" s="99"/>
      <c r="H939" s="99"/>
      <c r="I939" s="100"/>
      <c r="J939" s="61"/>
      <c r="K939" s="67"/>
      <c r="L939" s="68"/>
      <c r="M939" s="239"/>
      <c r="N939" s="70"/>
      <c r="O939" s="309"/>
    </row>
    <row r="940" spans="1:15" hidden="1" x14ac:dyDescent="0.45">
      <c r="A940" s="284"/>
      <c r="B940" s="268">
        <v>105</v>
      </c>
      <c r="C940" s="71">
        <f>IF(K940&lt;&gt;"",1,0)</f>
        <v>0</v>
      </c>
      <c r="D940" s="71"/>
      <c r="E940" s="5"/>
      <c r="F940" s="240"/>
      <c r="G940" s="241"/>
      <c r="H940" s="241"/>
      <c r="I940" s="103"/>
      <c r="J940" s="242"/>
      <c r="K940" s="243"/>
      <c r="L940" s="244"/>
      <c r="M940" s="245"/>
      <c r="N940" s="13"/>
      <c r="O940" s="304"/>
    </row>
    <row r="941" spans="1:15" hidden="1" x14ac:dyDescent="0.45">
      <c r="A941" s="285"/>
      <c r="B941" s="269"/>
      <c r="C941" s="14">
        <f t="shared" ref="C941:C948" si="92">IF(K941&lt;&gt;"",C940+1,0)</f>
        <v>0</v>
      </c>
      <c r="D941" s="14"/>
      <c r="E941" s="15"/>
      <c r="F941" s="131"/>
      <c r="G941" s="132"/>
      <c r="H941" s="132"/>
      <c r="I941" s="108"/>
      <c r="J941" s="133"/>
      <c r="K941" s="30"/>
      <c r="L941" s="76"/>
      <c r="M941" s="246"/>
      <c r="N941" s="23"/>
      <c r="O941" s="305"/>
    </row>
    <row r="942" spans="1:15" hidden="1" x14ac:dyDescent="0.45">
      <c r="A942" s="285"/>
      <c r="B942" s="269"/>
      <c r="C942" s="14">
        <f t="shared" si="92"/>
        <v>0</v>
      </c>
      <c r="D942" s="14"/>
      <c r="E942" s="15"/>
      <c r="F942" s="131"/>
      <c r="G942" s="132"/>
      <c r="H942" s="132"/>
      <c r="I942" s="108"/>
      <c r="J942" s="133"/>
      <c r="K942" s="30"/>
      <c r="L942" s="76"/>
      <c r="M942" s="246"/>
      <c r="N942" s="23"/>
      <c r="O942" s="305"/>
    </row>
    <row r="943" spans="1:15" hidden="1" x14ac:dyDescent="0.45">
      <c r="A943" s="285"/>
      <c r="B943" s="269"/>
      <c r="C943" s="14">
        <f t="shared" si="92"/>
        <v>0</v>
      </c>
      <c r="D943" s="14"/>
      <c r="E943" s="15"/>
      <c r="F943" s="131"/>
      <c r="G943" s="132"/>
      <c r="H943" s="132"/>
      <c r="I943" s="108"/>
      <c r="J943" s="133"/>
      <c r="K943" s="30"/>
      <c r="L943" s="76"/>
      <c r="M943" s="246"/>
      <c r="N943" s="23"/>
      <c r="O943" s="305"/>
    </row>
    <row r="944" spans="1:15" hidden="1" x14ac:dyDescent="0.45">
      <c r="A944" s="285"/>
      <c r="B944" s="269"/>
      <c r="C944" s="14">
        <f t="shared" si="92"/>
        <v>0</v>
      </c>
      <c r="D944" s="14"/>
      <c r="E944" s="15"/>
      <c r="F944" s="131"/>
      <c r="G944" s="132"/>
      <c r="H944" s="132"/>
      <c r="I944" s="108"/>
      <c r="J944" s="133"/>
      <c r="K944" s="30"/>
      <c r="L944" s="76"/>
      <c r="M944" s="246"/>
      <c r="N944" s="23"/>
      <c r="O944" s="305"/>
    </row>
    <row r="945" spans="1:15" hidden="1" x14ac:dyDescent="0.45">
      <c r="A945" s="285"/>
      <c r="B945" s="269"/>
      <c r="C945" s="14">
        <f t="shared" si="92"/>
        <v>0</v>
      </c>
      <c r="D945" s="14"/>
      <c r="E945" s="15"/>
      <c r="F945" s="131"/>
      <c r="G945" s="132"/>
      <c r="H945" s="132"/>
      <c r="I945" s="108"/>
      <c r="J945" s="133"/>
      <c r="K945" s="30"/>
      <c r="L945" s="76"/>
      <c r="M945" s="246"/>
      <c r="N945" s="23"/>
      <c r="O945" s="305"/>
    </row>
    <row r="946" spans="1:15" hidden="1" x14ac:dyDescent="0.45">
      <c r="A946" s="285"/>
      <c r="B946" s="269"/>
      <c r="C946" s="14">
        <f t="shared" si="92"/>
        <v>0</v>
      </c>
      <c r="D946" s="14"/>
      <c r="E946" s="15"/>
      <c r="F946" s="131"/>
      <c r="G946" s="132"/>
      <c r="H946" s="132"/>
      <c r="I946" s="108"/>
      <c r="J946" s="133"/>
      <c r="K946" s="30"/>
      <c r="L946" s="76"/>
      <c r="M946" s="246"/>
      <c r="N946" s="23"/>
      <c r="O946" s="305"/>
    </row>
    <row r="947" spans="1:15" hidden="1" x14ac:dyDescent="0.45">
      <c r="A947" s="285"/>
      <c r="B947" s="269"/>
      <c r="C947" s="14">
        <f t="shared" si="92"/>
        <v>0</v>
      </c>
      <c r="D947" s="14"/>
      <c r="E947" s="15"/>
      <c r="F947" s="131"/>
      <c r="G947" s="132"/>
      <c r="H947" s="132"/>
      <c r="I947" s="108"/>
      <c r="J947" s="133"/>
      <c r="K947" s="30"/>
      <c r="L947" s="76"/>
      <c r="M947" s="246"/>
      <c r="N947" s="23"/>
      <c r="O947" s="305"/>
    </row>
    <row r="948" spans="1:15" ht="14.65" hidden="1" thickBot="1" x14ac:dyDescent="0.5">
      <c r="A948" s="286"/>
      <c r="B948" s="270"/>
      <c r="C948" s="14">
        <f t="shared" si="92"/>
        <v>0</v>
      </c>
      <c r="D948" s="219"/>
      <c r="E948" s="32"/>
      <c r="F948" s="134"/>
      <c r="G948" s="135"/>
      <c r="H948" s="135"/>
      <c r="I948" s="111"/>
      <c r="J948" s="136"/>
      <c r="K948" s="37"/>
      <c r="L948" s="78"/>
      <c r="M948" s="247"/>
      <c r="N948" s="40"/>
      <c r="O948" s="306"/>
    </row>
    <row r="949" spans="1:15" hidden="1" x14ac:dyDescent="0.45">
      <c r="A949" s="265"/>
      <c r="B949" s="274">
        <v>106</v>
      </c>
      <c r="C949" s="41">
        <f>IF(K949&lt;&gt;"",1,0)</f>
        <v>0</v>
      </c>
      <c r="D949" s="253"/>
      <c r="E949" s="42"/>
      <c r="F949" s="248"/>
      <c r="G949" s="249"/>
      <c r="H949" s="249"/>
      <c r="I949" s="116"/>
      <c r="J949" s="250"/>
      <c r="K949" s="86"/>
      <c r="L949" s="137"/>
      <c r="M949" s="251"/>
      <c r="N949" s="83"/>
      <c r="O949" s="307"/>
    </row>
    <row r="950" spans="1:15" hidden="1" x14ac:dyDescent="0.45">
      <c r="A950" s="266"/>
      <c r="B950" s="275"/>
      <c r="C950" s="56">
        <f t="shared" ref="C950:C957" si="93">IF(K950&lt;&gt;"",C949+1,0)</f>
        <v>0</v>
      </c>
      <c r="D950" s="56"/>
      <c r="E950" s="48"/>
      <c r="F950" s="91"/>
      <c r="G950" s="92"/>
      <c r="H950" s="92"/>
      <c r="I950" s="93"/>
      <c r="J950" s="46"/>
      <c r="K950" s="52"/>
      <c r="L950" s="53"/>
      <c r="M950" s="238"/>
      <c r="N950" s="55"/>
      <c r="O950" s="308"/>
    </row>
    <row r="951" spans="1:15" hidden="1" x14ac:dyDescent="0.45">
      <c r="A951" s="266"/>
      <c r="B951" s="275"/>
      <c r="C951" s="56">
        <f t="shared" si="93"/>
        <v>0</v>
      </c>
      <c r="D951" s="56"/>
      <c r="E951" s="48"/>
      <c r="F951" s="91"/>
      <c r="G951" s="92"/>
      <c r="H951" s="92"/>
      <c r="I951" s="93"/>
      <c r="J951" s="46"/>
      <c r="K951" s="52"/>
      <c r="L951" s="53"/>
      <c r="M951" s="238"/>
      <c r="N951" s="55"/>
      <c r="O951" s="308"/>
    </row>
    <row r="952" spans="1:15" hidden="1" x14ac:dyDescent="0.45">
      <c r="A952" s="266"/>
      <c r="B952" s="275"/>
      <c r="C952" s="56">
        <f t="shared" si="93"/>
        <v>0</v>
      </c>
      <c r="D952" s="56"/>
      <c r="E952" s="48"/>
      <c r="F952" s="91"/>
      <c r="G952" s="92"/>
      <c r="H952" s="92"/>
      <c r="I952" s="93"/>
      <c r="J952" s="46"/>
      <c r="K952" s="52"/>
      <c r="L952" s="53"/>
      <c r="M952" s="238"/>
      <c r="N952" s="55"/>
      <c r="O952" s="308"/>
    </row>
    <row r="953" spans="1:15" hidden="1" x14ac:dyDescent="0.45">
      <c r="A953" s="266"/>
      <c r="B953" s="275"/>
      <c r="C953" s="56">
        <f t="shared" si="93"/>
        <v>0</v>
      </c>
      <c r="D953" s="56"/>
      <c r="E953" s="48"/>
      <c r="F953" s="91"/>
      <c r="G953" s="92"/>
      <c r="H953" s="92"/>
      <c r="I953" s="93"/>
      <c r="J953" s="46"/>
      <c r="K953" s="52"/>
      <c r="L953" s="53"/>
      <c r="M953" s="238"/>
      <c r="N953" s="55"/>
      <c r="O953" s="308"/>
    </row>
    <row r="954" spans="1:15" hidden="1" x14ac:dyDescent="0.45">
      <c r="A954" s="266"/>
      <c r="B954" s="275"/>
      <c r="C954" s="56">
        <f t="shared" si="93"/>
        <v>0</v>
      </c>
      <c r="D954" s="56"/>
      <c r="E954" s="48"/>
      <c r="F954" s="91"/>
      <c r="G954" s="92"/>
      <c r="H954" s="92"/>
      <c r="I954" s="93"/>
      <c r="J954" s="46"/>
      <c r="K954" s="52"/>
      <c r="L954" s="53"/>
      <c r="M954" s="238"/>
      <c r="N954" s="55"/>
      <c r="O954" s="308"/>
    </row>
    <row r="955" spans="1:15" hidden="1" x14ac:dyDescent="0.45">
      <c r="A955" s="266"/>
      <c r="B955" s="275"/>
      <c r="C955" s="56">
        <f t="shared" si="93"/>
        <v>0</v>
      </c>
      <c r="D955" s="56"/>
      <c r="E955" s="48"/>
      <c r="F955" s="91"/>
      <c r="G955" s="92"/>
      <c r="H955" s="92"/>
      <c r="I955" s="93"/>
      <c r="J955" s="46"/>
      <c r="K955" s="52"/>
      <c r="L955" s="53"/>
      <c r="M955" s="238"/>
      <c r="N955" s="55"/>
      <c r="O955" s="308"/>
    </row>
    <row r="956" spans="1:15" hidden="1" x14ac:dyDescent="0.45">
      <c r="A956" s="266"/>
      <c r="B956" s="275"/>
      <c r="C956" s="56">
        <f t="shared" si="93"/>
        <v>0</v>
      </c>
      <c r="D956" s="56"/>
      <c r="E956" s="48"/>
      <c r="F956" s="91"/>
      <c r="G956" s="92"/>
      <c r="H956" s="92"/>
      <c r="I956" s="93"/>
      <c r="J956" s="46"/>
      <c r="K956" s="52"/>
      <c r="L956" s="53"/>
      <c r="M956" s="238"/>
      <c r="N956" s="55"/>
      <c r="O956" s="308"/>
    </row>
    <row r="957" spans="1:15" ht="14.65" hidden="1" thickBot="1" x14ac:dyDescent="0.5">
      <c r="A957" s="267"/>
      <c r="B957" s="276"/>
      <c r="C957" s="56">
        <f t="shared" si="93"/>
        <v>0</v>
      </c>
      <c r="D957" s="254"/>
      <c r="E957" s="62"/>
      <c r="F957" s="98"/>
      <c r="G957" s="99"/>
      <c r="H957" s="99"/>
      <c r="I957" s="100"/>
      <c r="J957" s="61"/>
      <c r="K957" s="67"/>
      <c r="L957" s="68"/>
      <c r="M957" s="239"/>
      <c r="N957" s="70"/>
      <c r="O957" s="309"/>
    </row>
    <row r="958" spans="1:15" hidden="1" x14ac:dyDescent="0.45">
      <c r="A958" s="284"/>
      <c r="B958" s="268">
        <v>107</v>
      </c>
      <c r="C958" s="71">
        <f>IF(K958&lt;&gt;"",1,0)</f>
        <v>0</v>
      </c>
      <c r="D958" s="71"/>
      <c r="E958" s="5"/>
      <c r="F958" s="240"/>
      <c r="G958" s="241"/>
      <c r="H958" s="241"/>
      <c r="I958" s="103"/>
      <c r="J958" s="242"/>
      <c r="K958" s="243"/>
      <c r="L958" s="244"/>
      <c r="M958" s="245"/>
      <c r="N958" s="13"/>
      <c r="O958" s="304"/>
    </row>
    <row r="959" spans="1:15" hidden="1" x14ac:dyDescent="0.45">
      <c r="A959" s="285"/>
      <c r="B959" s="269"/>
      <c r="C959" s="14">
        <f t="shared" ref="C959:C966" si="94">IF(K959&lt;&gt;"",C958+1,0)</f>
        <v>0</v>
      </c>
      <c r="D959" s="14"/>
      <c r="E959" s="15"/>
      <c r="F959" s="131"/>
      <c r="G959" s="132"/>
      <c r="H959" s="132"/>
      <c r="I959" s="108"/>
      <c r="J959" s="133"/>
      <c r="K959" s="30"/>
      <c r="L959" s="76"/>
      <c r="M959" s="246"/>
      <c r="N959" s="23"/>
      <c r="O959" s="305"/>
    </row>
    <row r="960" spans="1:15" hidden="1" x14ac:dyDescent="0.45">
      <c r="A960" s="285"/>
      <c r="B960" s="269"/>
      <c r="C960" s="14">
        <f t="shared" si="94"/>
        <v>0</v>
      </c>
      <c r="D960" s="14"/>
      <c r="E960" s="15"/>
      <c r="F960" s="131"/>
      <c r="G960" s="132"/>
      <c r="H960" s="132"/>
      <c r="I960" s="108"/>
      <c r="J960" s="133"/>
      <c r="K960" s="30"/>
      <c r="L960" s="76"/>
      <c r="M960" s="246"/>
      <c r="N960" s="23"/>
      <c r="O960" s="305"/>
    </row>
    <row r="961" spans="1:15" hidden="1" x14ac:dyDescent="0.45">
      <c r="A961" s="285"/>
      <c r="B961" s="269"/>
      <c r="C961" s="14">
        <f t="shared" si="94"/>
        <v>0</v>
      </c>
      <c r="D961" s="14"/>
      <c r="E961" s="15"/>
      <c r="F961" s="131"/>
      <c r="G961" s="132"/>
      <c r="H961" s="132"/>
      <c r="I961" s="108"/>
      <c r="J961" s="133"/>
      <c r="K961" s="30"/>
      <c r="L961" s="76"/>
      <c r="M961" s="246"/>
      <c r="N961" s="23"/>
      <c r="O961" s="305"/>
    </row>
    <row r="962" spans="1:15" hidden="1" x14ac:dyDescent="0.45">
      <c r="A962" s="285"/>
      <c r="B962" s="269"/>
      <c r="C962" s="14">
        <f t="shared" si="94"/>
        <v>0</v>
      </c>
      <c r="D962" s="14"/>
      <c r="E962" s="15"/>
      <c r="F962" s="131"/>
      <c r="G962" s="132"/>
      <c r="H962" s="132"/>
      <c r="I962" s="108"/>
      <c r="J962" s="133"/>
      <c r="K962" s="30"/>
      <c r="L962" s="76"/>
      <c r="M962" s="246"/>
      <c r="N962" s="23"/>
      <c r="O962" s="305"/>
    </row>
    <row r="963" spans="1:15" hidden="1" x14ac:dyDescent="0.45">
      <c r="A963" s="285"/>
      <c r="B963" s="269"/>
      <c r="C963" s="14">
        <f t="shared" si="94"/>
        <v>0</v>
      </c>
      <c r="D963" s="14"/>
      <c r="E963" s="15"/>
      <c r="F963" s="131"/>
      <c r="G963" s="132"/>
      <c r="H963" s="132"/>
      <c r="I963" s="108"/>
      <c r="J963" s="133"/>
      <c r="K963" s="30"/>
      <c r="L963" s="76"/>
      <c r="M963" s="246"/>
      <c r="N963" s="23"/>
      <c r="O963" s="305"/>
    </row>
    <row r="964" spans="1:15" hidden="1" x14ac:dyDescent="0.45">
      <c r="A964" s="285"/>
      <c r="B964" s="269"/>
      <c r="C964" s="14">
        <f t="shared" si="94"/>
        <v>0</v>
      </c>
      <c r="D964" s="14"/>
      <c r="E964" s="15"/>
      <c r="F964" s="131"/>
      <c r="G964" s="132"/>
      <c r="H964" s="132"/>
      <c r="I964" s="108"/>
      <c r="J964" s="133"/>
      <c r="K964" s="30"/>
      <c r="L964" s="76"/>
      <c r="M964" s="246"/>
      <c r="N964" s="23"/>
      <c r="O964" s="305"/>
    </row>
    <row r="965" spans="1:15" hidden="1" x14ac:dyDescent="0.45">
      <c r="A965" s="285"/>
      <c r="B965" s="269"/>
      <c r="C965" s="14">
        <f t="shared" si="94"/>
        <v>0</v>
      </c>
      <c r="D965" s="14"/>
      <c r="E965" s="15"/>
      <c r="F965" s="131"/>
      <c r="G965" s="132"/>
      <c r="H965" s="132"/>
      <c r="I965" s="108"/>
      <c r="J965" s="133"/>
      <c r="K965" s="30"/>
      <c r="L965" s="76"/>
      <c r="M965" s="246"/>
      <c r="N965" s="23"/>
      <c r="O965" s="305"/>
    </row>
    <row r="966" spans="1:15" ht="14.65" hidden="1" thickBot="1" x14ac:dyDescent="0.5">
      <c r="A966" s="286"/>
      <c r="B966" s="270"/>
      <c r="C966" s="14">
        <f t="shared" si="94"/>
        <v>0</v>
      </c>
      <c r="D966" s="219"/>
      <c r="E966" s="32"/>
      <c r="F966" s="134"/>
      <c r="G966" s="135"/>
      <c r="H966" s="135"/>
      <c r="I966" s="111"/>
      <c r="J966" s="136"/>
      <c r="K966" s="37"/>
      <c r="L966" s="78"/>
      <c r="M966" s="247"/>
      <c r="N966" s="40"/>
      <c r="O966" s="306"/>
    </row>
    <row r="967" spans="1:15" hidden="1" x14ac:dyDescent="0.45">
      <c r="A967" s="265"/>
      <c r="B967" s="274">
        <v>108</v>
      </c>
      <c r="C967" s="41">
        <f>IF(K967&lt;&gt;"",1,0)</f>
        <v>0</v>
      </c>
      <c r="D967" s="253"/>
      <c r="E967" s="42"/>
      <c r="F967" s="248"/>
      <c r="G967" s="249"/>
      <c r="H967" s="249"/>
      <c r="I967" s="116"/>
      <c r="J967" s="250"/>
      <c r="K967" s="86"/>
      <c r="L967" s="137"/>
      <c r="M967" s="251"/>
      <c r="N967" s="83"/>
      <c r="O967" s="307"/>
    </row>
    <row r="968" spans="1:15" hidden="1" x14ac:dyDescent="0.45">
      <c r="A968" s="266"/>
      <c r="B968" s="275"/>
      <c r="C968" s="56">
        <f t="shared" ref="C968:C975" si="95">IF(K968&lt;&gt;"",C967+1,0)</f>
        <v>0</v>
      </c>
      <c r="D968" s="56"/>
      <c r="E968" s="48"/>
      <c r="F968" s="91"/>
      <c r="G968" s="92"/>
      <c r="H968" s="92"/>
      <c r="I968" s="93"/>
      <c r="J968" s="46"/>
      <c r="K968" s="52"/>
      <c r="L968" s="53"/>
      <c r="M968" s="238"/>
      <c r="N968" s="55"/>
      <c r="O968" s="308"/>
    </row>
    <row r="969" spans="1:15" hidden="1" x14ac:dyDescent="0.45">
      <c r="A969" s="266"/>
      <c r="B969" s="275"/>
      <c r="C969" s="56">
        <f t="shared" si="95"/>
        <v>0</v>
      </c>
      <c r="D969" s="56"/>
      <c r="E969" s="48"/>
      <c r="F969" s="91"/>
      <c r="G969" s="92"/>
      <c r="H969" s="92"/>
      <c r="I969" s="93"/>
      <c r="J969" s="46"/>
      <c r="K969" s="52"/>
      <c r="L969" s="53"/>
      <c r="M969" s="238"/>
      <c r="N969" s="55"/>
      <c r="O969" s="308"/>
    </row>
    <row r="970" spans="1:15" hidden="1" x14ac:dyDescent="0.45">
      <c r="A970" s="266"/>
      <c r="B970" s="275"/>
      <c r="C970" s="56">
        <f t="shared" si="95"/>
        <v>0</v>
      </c>
      <c r="D970" s="56"/>
      <c r="E970" s="48"/>
      <c r="F970" s="91"/>
      <c r="G970" s="92"/>
      <c r="H970" s="92"/>
      <c r="I970" s="93"/>
      <c r="J970" s="46"/>
      <c r="K970" s="52"/>
      <c r="L970" s="53"/>
      <c r="M970" s="238"/>
      <c r="N970" s="55"/>
      <c r="O970" s="308"/>
    </row>
    <row r="971" spans="1:15" hidden="1" x14ac:dyDescent="0.45">
      <c r="A971" s="266"/>
      <c r="B971" s="275"/>
      <c r="C971" s="56">
        <f t="shared" si="95"/>
        <v>0</v>
      </c>
      <c r="D971" s="56"/>
      <c r="E971" s="48"/>
      <c r="F971" s="91"/>
      <c r="G971" s="92"/>
      <c r="H971" s="92"/>
      <c r="I971" s="93"/>
      <c r="J971" s="46"/>
      <c r="K971" s="52"/>
      <c r="L971" s="53"/>
      <c r="M971" s="238"/>
      <c r="N971" s="55"/>
      <c r="O971" s="308"/>
    </row>
    <row r="972" spans="1:15" hidden="1" x14ac:dyDescent="0.45">
      <c r="A972" s="266"/>
      <c r="B972" s="275"/>
      <c r="C972" s="56">
        <f t="shared" si="95"/>
        <v>0</v>
      </c>
      <c r="D972" s="56"/>
      <c r="E972" s="48"/>
      <c r="F972" s="91"/>
      <c r="G972" s="92"/>
      <c r="H972" s="92"/>
      <c r="I972" s="93"/>
      <c r="J972" s="46"/>
      <c r="K972" s="52"/>
      <c r="L972" s="53"/>
      <c r="M972" s="238"/>
      <c r="N972" s="55"/>
      <c r="O972" s="308"/>
    </row>
    <row r="973" spans="1:15" hidden="1" x14ac:dyDescent="0.45">
      <c r="A973" s="266"/>
      <c r="B973" s="275"/>
      <c r="C973" s="56">
        <f t="shared" si="95"/>
        <v>0</v>
      </c>
      <c r="D973" s="56"/>
      <c r="E973" s="48"/>
      <c r="F973" s="91"/>
      <c r="G973" s="92"/>
      <c r="H973" s="92"/>
      <c r="I973" s="93"/>
      <c r="J973" s="46"/>
      <c r="K973" s="52"/>
      <c r="L973" s="53"/>
      <c r="M973" s="238"/>
      <c r="N973" s="55"/>
      <c r="O973" s="308"/>
    </row>
    <row r="974" spans="1:15" hidden="1" x14ac:dyDescent="0.45">
      <c r="A974" s="266"/>
      <c r="B974" s="275"/>
      <c r="C974" s="56">
        <f t="shared" si="95"/>
        <v>0</v>
      </c>
      <c r="D974" s="56"/>
      <c r="E974" s="48"/>
      <c r="F974" s="91"/>
      <c r="G974" s="92"/>
      <c r="H974" s="92"/>
      <c r="I974" s="93"/>
      <c r="J974" s="46"/>
      <c r="K974" s="52"/>
      <c r="L974" s="53"/>
      <c r="M974" s="238"/>
      <c r="N974" s="55"/>
      <c r="O974" s="308"/>
    </row>
    <row r="975" spans="1:15" ht="14.65" hidden="1" thickBot="1" x14ac:dyDescent="0.5">
      <c r="A975" s="267"/>
      <c r="B975" s="276"/>
      <c r="C975" s="56">
        <f t="shared" si="95"/>
        <v>0</v>
      </c>
      <c r="D975" s="254"/>
      <c r="E975" s="62"/>
      <c r="F975" s="98"/>
      <c r="G975" s="99"/>
      <c r="H975" s="99"/>
      <c r="I975" s="100"/>
      <c r="J975" s="61"/>
      <c r="K975" s="67"/>
      <c r="L975" s="68"/>
      <c r="M975" s="239"/>
      <c r="N975" s="70"/>
      <c r="O975" s="309"/>
    </row>
    <row r="976" spans="1:15" hidden="1" x14ac:dyDescent="0.45">
      <c r="A976" s="284"/>
      <c r="B976" s="268">
        <v>109</v>
      </c>
      <c r="C976" s="71">
        <f>IF(K976&lt;&gt;"",1,0)</f>
        <v>0</v>
      </c>
      <c r="D976" s="71"/>
      <c r="E976" s="5"/>
      <c r="F976" s="240"/>
      <c r="G976" s="241"/>
      <c r="H976" s="241"/>
      <c r="I976" s="103"/>
      <c r="J976" s="242"/>
      <c r="K976" s="243"/>
      <c r="L976" s="244"/>
      <c r="M976" s="245"/>
      <c r="N976" s="13"/>
      <c r="O976" s="304"/>
    </row>
    <row r="977" spans="1:15" hidden="1" x14ac:dyDescent="0.45">
      <c r="A977" s="285"/>
      <c r="B977" s="269"/>
      <c r="C977" s="14">
        <f t="shared" ref="C977:C984" si="96">IF(K977&lt;&gt;"",C976+1,0)</f>
        <v>0</v>
      </c>
      <c r="D977" s="14"/>
      <c r="E977" s="15"/>
      <c r="F977" s="131"/>
      <c r="G977" s="132"/>
      <c r="H977" s="132"/>
      <c r="I977" s="108"/>
      <c r="J977" s="133"/>
      <c r="K977" s="30"/>
      <c r="L977" s="76"/>
      <c r="M977" s="246"/>
      <c r="N977" s="23"/>
      <c r="O977" s="305"/>
    </row>
    <row r="978" spans="1:15" hidden="1" x14ac:dyDescent="0.45">
      <c r="A978" s="285"/>
      <c r="B978" s="269"/>
      <c r="C978" s="14">
        <f t="shared" si="96"/>
        <v>0</v>
      </c>
      <c r="D978" s="14"/>
      <c r="E978" s="15"/>
      <c r="F978" s="131"/>
      <c r="G978" s="132"/>
      <c r="H978" s="132"/>
      <c r="I978" s="108"/>
      <c r="J978" s="133"/>
      <c r="K978" s="30"/>
      <c r="L978" s="76"/>
      <c r="M978" s="246"/>
      <c r="N978" s="23"/>
      <c r="O978" s="305"/>
    </row>
    <row r="979" spans="1:15" hidden="1" x14ac:dyDescent="0.45">
      <c r="A979" s="285"/>
      <c r="B979" s="269"/>
      <c r="C979" s="14">
        <f t="shared" si="96"/>
        <v>0</v>
      </c>
      <c r="D979" s="14"/>
      <c r="E979" s="15"/>
      <c r="F979" s="131"/>
      <c r="G979" s="132"/>
      <c r="H979" s="132"/>
      <c r="I979" s="108"/>
      <c r="J979" s="133"/>
      <c r="K979" s="30"/>
      <c r="L979" s="76"/>
      <c r="M979" s="246"/>
      <c r="N979" s="23"/>
      <c r="O979" s="305"/>
    </row>
    <row r="980" spans="1:15" hidden="1" x14ac:dyDescent="0.45">
      <c r="A980" s="285"/>
      <c r="B980" s="269"/>
      <c r="C980" s="14">
        <f t="shared" si="96"/>
        <v>0</v>
      </c>
      <c r="D980" s="14"/>
      <c r="E980" s="15"/>
      <c r="F980" s="131"/>
      <c r="G980" s="132"/>
      <c r="H980" s="132"/>
      <c r="I980" s="108"/>
      <c r="J980" s="133"/>
      <c r="K980" s="30"/>
      <c r="L980" s="76"/>
      <c r="M980" s="246"/>
      <c r="N980" s="23"/>
      <c r="O980" s="305"/>
    </row>
    <row r="981" spans="1:15" hidden="1" x14ac:dyDescent="0.45">
      <c r="A981" s="285"/>
      <c r="B981" s="269"/>
      <c r="C981" s="14">
        <f t="shared" si="96"/>
        <v>0</v>
      </c>
      <c r="D981" s="14"/>
      <c r="E981" s="15"/>
      <c r="F981" s="131"/>
      <c r="G981" s="132"/>
      <c r="H981" s="132"/>
      <c r="I981" s="108"/>
      <c r="J981" s="133"/>
      <c r="K981" s="30"/>
      <c r="L981" s="76"/>
      <c r="M981" s="246"/>
      <c r="N981" s="23"/>
      <c r="O981" s="305"/>
    </row>
    <row r="982" spans="1:15" hidden="1" x14ac:dyDescent="0.45">
      <c r="A982" s="285"/>
      <c r="B982" s="269"/>
      <c r="C982" s="14">
        <f t="shared" si="96"/>
        <v>0</v>
      </c>
      <c r="D982" s="14"/>
      <c r="E982" s="15"/>
      <c r="F982" s="131"/>
      <c r="G982" s="132"/>
      <c r="H982" s="132"/>
      <c r="I982" s="108"/>
      <c r="J982" s="133"/>
      <c r="K982" s="30"/>
      <c r="L982" s="76"/>
      <c r="M982" s="246"/>
      <c r="N982" s="23"/>
      <c r="O982" s="305"/>
    </row>
    <row r="983" spans="1:15" hidden="1" x14ac:dyDescent="0.45">
      <c r="A983" s="285"/>
      <c r="B983" s="269"/>
      <c r="C983" s="14">
        <f t="shared" si="96"/>
        <v>0</v>
      </c>
      <c r="D983" s="14"/>
      <c r="E983" s="15"/>
      <c r="F983" s="131"/>
      <c r="G983" s="132"/>
      <c r="H983" s="132"/>
      <c r="I983" s="108"/>
      <c r="J983" s="133"/>
      <c r="K983" s="30"/>
      <c r="L983" s="76"/>
      <c r="M983" s="246"/>
      <c r="N983" s="23"/>
      <c r="O983" s="305"/>
    </row>
    <row r="984" spans="1:15" ht="14.65" hidden="1" thickBot="1" x14ac:dyDescent="0.5">
      <c r="A984" s="286"/>
      <c r="B984" s="270"/>
      <c r="C984" s="14">
        <f t="shared" si="96"/>
        <v>0</v>
      </c>
      <c r="D984" s="219"/>
      <c r="E984" s="32"/>
      <c r="F984" s="134"/>
      <c r="G984" s="135"/>
      <c r="H984" s="135"/>
      <c r="I984" s="111"/>
      <c r="J984" s="136"/>
      <c r="K984" s="37"/>
      <c r="L984" s="78"/>
      <c r="M984" s="247"/>
      <c r="N984" s="40"/>
      <c r="O984" s="306"/>
    </row>
    <row r="985" spans="1:15" hidden="1" x14ac:dyDescent="0.45">
      <c r="A985" s="265"/>
      <c r="B985" s="274">
        <v>110</v>
      </c>
      <c r="C985" s="41">
        <f>IF(K985&lt;&gt;"",1,0)</f>
        <v>0</v>
      </c>
      <c r="D985" s="253"/>
      <c r="E985" s="42"/>
      <c r="F985" s="248"/>
      <c r="G985" s="249"/>
      <c r="H985" s="249"/>
      <c r="I985" s="116"/>
      <c r="J985" s="250"/>
      <c r="K985" s="86"/>
      <c r="L985" s="137"/>
      <c r="M985" s="251"/>
      <c r="N985" s="83"/>
      <c r="O985" s="307"/>
    </row>
    <row r="986" spans="1:15" hidden="1" x14ac:dyDescent="0.45">
      <c r="A986" s="266"/>
      <c r="B986" s="275"/>
      <c r="C986" s="56">
        <f t="shared" ref="C986:C993" si="97">IF(K986&lt;&gt;"",C985+1,0)</f>
        <v>0</v>
      </c>
      <c r="D986" s="56"/>
      <c r="E986" s="48"/>
      <c r="F986" s="91"/>
      <c r="G986" s="92"/>
      <c r="H986" s="92"/>
      <c r="I986" s="93"/>
      <c r="J986" s="46"/>
      <c r="K986" s="52"/>
      <c r="L986" s="53"/>
      <c r="M986" s="238"/>
      <c r="N986" s="55"/>
      <c r="O986" s="308"/>
    </row>
    <row r="987" spans="1:15" hidden="1" x14ac:dyDescent="0.45">
      <c r="A987" s="266"/>
      <c r="B987" s="275"/>
      <c r="C987" s="56">
        <f t="shared" si="97"/>
        <v>0</v>
      </c>
      <c r="D987" s="56"/>
      <c r="E987" s="48"/>
      <c r="F987" s="91"/>
      <c r="G987" s="92"/>
      <c r="H987" s="92"/>
      <c r="I987" s="93"/>
      <c r="J987" s="46"/>
      <c r="K987" s="52"/>
      <c r="L987" s="53"/>
      <c r="M987" s="238"/>
      <c r="N987" s="55"/>
      <c r="O987" s="308"/>
    </row>
    <row r="988" spans="1:15" hidden="1" x14ac:dyDescent="0.45">
      <c r="A988" s="266"/>
      <c r="B988" s="275"/>
      <c r="C988" s="56">
        <f t="shared" si="97"/>
        <v>0</v>
      </c>
      <c r="D988" s="56"/>
      <c r="E988" s="48"/>
      <c r="F988" s="91"/>
      <c r="G988" s="92"/>
      <c r="H988" s="92"/>
      <c r="I988" s="93"/>
      <c r="J988" s="46"/>
      <c r="K988" s="52"/>
      <c r="L988" s="53"/>
      <c r="M988" s="238"/>
      <c r="N988" s="55"/>
      <c r="O988" s="308"/>
    </row>
    <row r="989" spans="1:15" hidden="1" x14ac:dyDescent="0.45">
      <c r="A989" s="266"/>
      <c r="B989" s="275"/>
      <c r="C989" s="56">
        <f t="shared" si="97"/>
        <v>0</v>
      </c>
      <c r="D989" s="56"/>
      <c r="E989" s="48"/>
      <c r="F989" s="91"/>
      <c r="G989" s="92"/>
      <c r="H989" s="92"/>
      <c r="I989" s="93"/>
      <c r="J989" s="46"/>
      <c r="K989" s="52"/>
      <c r="L989" s="53"/>
      <c r="M989" s="238"/>
      <c r="N989" s="55"/>
      <c r="O989" s="308"/>
    </row>
    <row r="990" spans="1:15" hidden="1" x14ac:dyDescent="0.45">
      <c r="A990" s="266"/>
      <c r="B990" s="275"/>
      <c r="C990" s="56">
        <f t="shared" si="97"/>
        <v>0</v>
      </c>
      <c r="D990" s="56"/>
      <c r="E990" s="48"/>
      <c r="F990" s="91"/>
      <c r="G990" s="92"/>
      <c r="H990" s="92"/>
      <c r="I990" s="93"/>
      <c r="J990" s="46"/>
      <c r="K990" s="52"/>
      <c r="L990" s="53"/>
      <c r="M990" s="238"/>
      <c r="N990" s="55"/>
      <c r="O990" s="308"/>
    </row>
    <row r="991" spans="1:15" hidden="1" x14ac:dyDescent="0.45">
      <c r="A991" s="266"/>
      <c r="B991" s="275"/>
      <c r="C991" s="56">
        <f t="shared" si="97"/>
        <v>0</v>
      </c>
      <c r="D991" s="56"/>
      <c r="E991" s="48"/>
      <c r="F991" s="91"/>
      <c r="G991" s="92"/>
      <c r="H991" s="92"/>
      <c r="I991" s="93"/>
      <c r="J991" s="46"/>
      <c r="K991" s="52"/>
      <c r="L991" s="53"/>
      <c r="M991" s="238"/>
      <c r="N991" s="55"/>
      <c r="O991" s="308"/>
    </row>
    <row r="992" spans="1:15" hidden="1" x14ac:dyDescent="0.45">
      <c r="A992" s="266"/>
      <c r="B992" s="275"/>
      <c r="C992" s="56">
        <f t="shared" si="97"/>
        <v>0</v>
      </c>
      <c r="D992" s="56"/>
      <c r="E992" s="48"/>
      <c r="F992" s="91"/>
      <c r="G992" s="92"/>
      <c r="H992" s="92"/>
      <c r="I992" s="93"/>
      <c r="J992" s="46"/>
      <c r="K992" s="52"/>
      <c r="L992" s="53"/>
      <c r="M992" s="238"/>
      <c r="N992" s="55"/>
      <c r="O992" s="308"/>
    </row>
    <row r="993" spans="1:15" ht="14.65" hidden="1" thickBot="1" x14ac:dyDescent="0.5">
      <c r="A993" s="267"/>
      <c r="B993" s="276"/>
      <c r="C993" s="56">
        <f t="shared" si="97"/>
        <v>0</v>
      </c>
      <c r="D993" s="254"/>
      <c r="E993" s="62"/>
      <c r="F993" s="98"/>
      <c r="G993" s="99"/>
      <c r="H993" s="99"/>
      <c r="I993" s="100"/>
      <c r="J993" s="61"/>
      <c r="K993" s="67"/>
      <c r="L993" s="68"/>
      <c r="M993" s="239"/>
      <c r="N993" s="70"/>
      <c r="O993" s="309"/>
    </row>
    <row r="994" spans="1:15" hidden="1" x14ac:dyDescent="0.45">
      <c r="A994" s="284"/>
      <c r="B994" s="268">
        <v>111</v>
      </c>
      <c r="C994" s="71">
        <f>IF(K994&lt;&gt;"",1,0)</f>
        <v>0</v>
      </c>
      <c r="D994" s="71"/>
      <c r="E994" s="5"/>
      <c r="F994" s="240"/>
      <c r="G994" s="241"/>
      <c r="H994" s="241"/>
      <c r="I994" s="103"/>
      <c r="J994" s="242"/>
      <c r="K994" s="243"/>
      <c r="L994" s="244"/>
      <c r="M994" s="245"/>
      <c r="N994" s="13"/>
      <c r="O994" s="304"/>
    </row>
    <row r="995" spans="1:15" hidden="1" x14ac:dyDescent="0.45">
      <c r="A995" s="285"/>
      <c r="B995" s="269"/>
      <c r="C995" s="14">
        <f t="shared" ref="C995:C1002" si="98">IF(K995&lt;&gt;"",C994+1,0)</f>
        <v>0</v>
      </c>
      <c r="D995" s="14"/>
      <c r="E995" s="15"/>
      <c r="F995" s="131"/>
      <c r="G995" s="132"/>
      <c r="H995" s="132"/>
      <c r="I995" s="108"/>
      <c r="J995" s="133"/>
      <c r="K995" s="30"/>
      <c r="L995" s="76"/>
      <c r="M995" s="246"/>
      <c r="N995" s="23"/>
      <c r="O995" s="305"/>
    </row>
    <row r="996" spans="1:15" hidden="1" x14ac:dyDescent="0.45">
      <c r="A996" s="285"/>
      <c r="B996" s="269"/>
      <c r="C996" s="14">
        <f t="shared" si="98"/>
        <v>0</v>
      </c>
      <c r="D996" s="14"/>
      <c r="E996" s="15"/>
      <c r="F996" s="131"/>
      <c r="G996" s="132"/>
      <c r="H996" s="132"/>
      <c r="I996" s="108"/>
      <c r="J996" s="133"/>
      <c r="K996" s="30"/>
      <c r="L996" s="76"/>
      <c r="M996" s="246"/>
      <c r="N996" s="23"/>
      <c r="O996" s="305"/>
    </row>
    <row r="997" spans="1:15" hidden="1" x14ac:dyDescent="0.45">
      <c r="A997" s="285"/>
      <c r="B997" s="269"/>
      <c r="C997" s="14">
        <f t="shared" si="98"/>
        <v>0</v>
      </c>
      <c r="D997" s="14"/>
      <c r="E997" s="15"/>
      <c r="F997" s="131"/>
      <c r="G997" s="132"/>
      <c r="H997" s="132"/>
      <c r="I997" s="108"/>
      <c r="J997" s="133"/>
      <c r="K997" s="30"/>
      <c r="L997" s="76"/>
      <c r="M997" s="246"/>
      <c r="N997" s="23"/>
      <c r="O997" s="305"/>
    </row>
    <row r="998" spans="1:15" hidden="1" x14ac:dyDescent="0.45">
      <c r="A998" s="285"/>
      <c r="B998" s="269"/>
      <c r="C998" s="14">
        <f t="shared" si="98"/>
        <v>0</v>
      </c>
      <c r="D998" s="14"/>
      <c r="E998" s="15"/>
      <c r="F998" s="131"/>
      <c r="G998" s="132"/>
      <c r="H998" s="132"/>
      <c r="I998" s="108"/>
      <c r="J998" s="133"/>
      <c r="K998" s="30"/>
      <c r="L998" s="76"/>
      <c r="M998" s="246"/>
      <c r="N998" s="23"/>
      <c r="O998" s="305"/>
    </row>
    <row r="999" spans="1:15" hidden="1" x14ac:dyDescent="0.45">
      <c r="A999" s="285"/>
      <c r="B999" s="269"/>
      <c r="C999" s="14">
        <f t="shared" si="98"/>
        <v>0</v>
      </c>
      <c r="D999" s="14"/>
      <c r="E999" s="15"/>
      <c r="F999" s="131"/>
      <c r="G999" s="132"/>
      <c r="H999" s="132"/>
      <c r="I999" s="108"/>
      <c r="J999" s="133"/>
      <c r="K999" s="30"/>
      <c r="L999" s="76"/>
      <c r="M999" s="246"/>
      <c r="N999" s="23"/>
      <c r="O999" s="305"/>
    </row>
    <row r="1000" spans="1:15" hidden="1" x14ac:dyDescent="0.45">
      <c r="A1000" s="285"/>
      <c r="B1000" s="269"/>
      <c r="C1000" s="14">
        <f t="shared" si="98"/>
        <v>0</v>
      </c>
      <c r="D1000" s="14"/>
      <c r="E1000" s="15"/>
      <c r="F1000" s="131"/>
      <c r="G1000" s="132"/>
      <c r="H1000" s="132"/>
      <c r="I1000" s="108"/>
      <c r="J1000" s="133"/>
      <c r="K1000" s="30"/>
      <c r="L1000" s="76"/>
      <c r="M1000" s="246"/>
      <c r="N1000" s="23"/>
      <c r="O1000" s="305"/>
    </row>
    <row r="1001" spans="1:15" hidden="1" x14ac:dyDescent="0.45">
      <c r="A1001" s="285"/>
      <c r="B1001" s="269"/>
      <c r="C1001" s="14">
        <f t="shared" si="98"/>
        <v>0</v>
      </c>
      <c r="D1001" s="14"/>
      <c r="E1001" s="15"/>
      <c r="F1001" s="131"/>
      <c r="G1001" s="132"/>
      <c r="H1001" s="132"/>
      <c r="I1001" s="108"/>
      <c r="J1001" s="133"/>
      <c r="K1001" s="30"/>
      <c r="L1001" s="76"/>
      <c r="M1001" s="246"/>
      <c r="N1001" s="23"/>
      <c r="O1001" s="305"/>
    </row>
    <row r="1002" spans="1:15" ht="14.65" hidden="1" thickBot="1" x14ac:dyDescent="0.5">
      <c r="A1002" s="286"/>
      <c r="B1002" s="270"/>
      <c r="C1002" s="14">
        <f t="shared" si="98"/>
        <v>0</v>
      </c>
      <c r="D1002" s="219"/>
      <c r="E1002" s="32"/>
      <c r="F1002" s="134"/>
      <c r="G1002" s="135"/>
      <c r="H1002" s="135"/>
      <c r="I1002" s="111"/>
      <c r="J1002" s="136"/>
      <c r="K1002" s="37"/>
      <c r="L1002" s="78"/>
      <c r="M1002" s="247"/>
      <c r="N1002" s="40"/>
      <c r="O1002" s="306"/>
    </row>
    <row r="1003" spans="1:15" hidden="1" x14ac:dyDescent="0.45">
      <c r="A1003" s="265"/>
      <c r="B1003" s="274">
        <v>112</v>
      </c>
      <c r="C1003" s="41">
        <f>IF(K1003&lt;&gt;"",1,0)</f>
        <v>0</v>
      </c>
      <c r="D1003" s="253"/>
      <c r="E1003" s="42"/>
      <c r="F1003" s="248"/>
      <c r="G1003" s="249"/>
      <c r="H1003" s="249"/>
      <c r="I1003" s="116"/>
      <c r="J1003" s="250"/>
      <c r="K1003" s="86"/>
      <c r="L1003" s="137"/>
      <c r="M1003" s="251"/>
      <c r="N1003" s="83"/>
      <c r="O1003" s="307"/>
    </row>
    <row r="1004" spans="1:15" hidden="1" x14ac:dyDescent="0.45">
      <c r="A1004" s="266"/>
      <c r="B1004" s="275"/>
      <c r="C1004" s="56">
        <f t="shared" ref="C1004:C1011" si="99">IF(K1004&lt;&gt;"",C1003+1,0)</f>
        <v>0</v>
      </c>
      <c r="D1004" s="56"/>
      <c r="E1004" s="48"/>
      <c r="F1004" s="91"/>
      <c r="G1004" s="92"/>
      <c r="H1004" s="92"/>
      <c r="I1004" s="93"/>
      <c r="J1004" s="46"/>
      <c r="K1004" s="52"/>
      <c r="L1004" s="53"/>
      <c r="M1004" s="238"/>
      <c r="N1004" s="55"/>
      <c r="O1004" s="308"/>
    </row>
    <row r="1005" spans="1:15" hidden="1" x14ac:dyDescent="0.45">
      <c r="A1005" s="266"/>
      <c r="B1005" s="275"/>
      <c r="C1005" s="56">
        <f t="shared" si="99"/>
        <v>0</v>
      </c>
      <c r="D1005" s="56"/>
      <c r="E1005" s="48"/>
      <c r="F1005" s="91"/>
      <c r="G1005" s="92"/>
      <c r="H1005" s="92"/>
      <c r="I1005" s="93"/>
      <c r="J1005" s="46"/>
      <c r="K1005" s="52"/>
      <c r="L1005" s="53"/>
      <c r="M1005" s="238"/>
      <c r="N1005" s="55"/>
      <c r="O1005" s="308"/>
    </row>
    <row r="1006" spans="1:15" hidden="1" x14ac:dyDescent="0.45">
      <c r="A1006" s="266"/>
      <c r="B1006" s="275"/>
      <c r="C1006" s="56">
        <f t="shared" si="99"/>
        <v>0</v>
      </c>
      <c r="D1006" s="56"/>
      <c r="E1006" s="48"/>
      <c r="F1006" s="91"/>
      <c r="G1006" s="92"/>
      <c r="H1006" s="92"/>
      <c r="I1006" s="93"/>
      <c r="J1006" s="46"/>
      <c r="K1006" s="52"/>
      <c r="L1006" s="53"/>
      <c r="M1006" s="238"/>
      <c r="N1006" s="55"/>
      <c r="O1006" s="308"/>
    </row>
    <row r="1007" spans="1:15" hidden="1" x14ac:dyDescent="0.45">
      <c r="A1007" s="266"/>
      <c r="B1007" s="275"/>
      <c r="C1007" s="56">
        <f t="shared" si="99"/>
        <v>0</v>
      </c>
      <c r="D1007" s="56"/>
      <c r="E1007" s="48"/>
      <c r="F1007" s="91"/>
      <c r="G1007" s="92"/>
      <c r="H1007" s="92"/>
      <c r="I1007" s="93"/>
      <c r="J1007" s="46"/>
      <c r="K1007" s="52"/>
      <c r="L1007" s="53"/>
      <c r="M1007" s="238"/>
      <c r="N1007" s="55"/>
      <c r="O1007" s="308"/>
    </row>
    <row r="1008" spans="1:15" hidden="1" x14ac:dyDescent="0.45">
      <c r="A1008" s="266"/>
      <c r="B1008" s="275"/>
      <c r="C1008" s="56">
        <f t="shared" si="99"/>
        <v>0</v>
      </c>
      <c r="D1008" s="56"/>
      <c r="E1008" s="48"/>
      <c r="F1008" s="91"/>
      <c r="G1008" s="92"/>
      <c r="H1008" s="92"/>
      <c r="I1008" s="93"/>
      <c r="J1008" s="46"/>
      <c r="K1008" s="52"/>
      <c r="L1008" s="53"/>
      <c r="M1008" s="238"/>
      <c r="N1008" s="55"/>
      <c r="O1008" s="308"/>
    </row>
    <row r="1009" spans="1:15" hidden="1" x14ac:dyDescent="0.45">
      <c r="A1009" s="266"/>
      <c r="B1009" s="275"/>
      <c r="C1009" s="56">
        <f t="shared" si="99"/>
        <v>0</v>
      </c>
      <c r="D1009" s="56"/>
      <c r="E1009" s="48"/>
      <c r="F1009" s="91"/>
      <c r="G1009" s="92"/>
      <c r="H1009" s="92"/>
      <c r="I1009" s="93"/>
      <c r="J1009" s="46"/>
      <c r="K1009" s="52"/>
      <c r="L1009" s="53"/>
      <c r="M1009" s="238"/>
      <c r="N1009" s="55"/>
      <c r="O1009" s="308"/>
    </row>
    <row r="1010" spans="1:15" hidden="1" x14ac:dyDescent="0.45">
      <c r="A1010" s="266"/>
      <c r="B1010" s="275"/>
      <c r="C1010" s="56">
        <f t="shared" si="99"/>
        <v>0</v>
      </c>
      <c r="D1010" s="56"/>
      <c r="E1010" s="48"/>
      <c r="F1010" s="91"/>
      <c r="G1010" s="92"/>
      <c r="H1010" s="92"/>
      <c r="I1010" s="93"/>
      <c r="J1010" s="46"/>
      <c r="K1010" s="52"/>
      <c r="L1010" s="53"/>
      <c r="M1010" s="238"/>
      <c r="N1010" s="55"/>
      <c r="O1010" s="308"/>
    </row>
    <row r="1011" spans="1:15" ht="14.65" hidden="1" thickBot="1" x14ac:dyDescent="0.5">
      <c r="A1011" s="267"/>
      <c r="B1011" s="276"/>
      <c r="C1011" s="56">
        <f t="shared" si="99"/>
        <v>0</v>
      </c>
      <c r="D1011" s="254"/>
      <c r="E1011" s="62"/>
      <c r="F1011" s="98"/>
      <c r="G1011" s="99"/>
      <c r="H1011" s="99"/>
      <c r="I1011" s="100"/>
      <c r="J1011" s="61"/>
      <c r="K1011" s="67"/>
      <c r="L1011" s="68"/>
      <c r="M1011" s="239"/>
      <c r="N1011" s="70"/>
      <c r="O1011" s="309"/>
    </row>
    <row r="1012" spans="1:15" hidden="1" x14ac:dyDescent="0.45">
      <c r="A1012" s="284"/>
      <c r="B1012" s="268">
        <v>113</v>
      </c>
      <c r="C1012" s="71">
        <f>IF(K1012&lt;&gt;"",1,0)</f>
        <v>0</v>
      </c>
      <c r="D1012" s="71"/>
      <c r="E1012" s="5"/>
      <c r="F1012" s="240"/>
      <c r="G1012" s="241"/>
      <c r="H1012" s="241"/>
      <c r="I1012" s="103"/>
      <c r="J1012" s="242"/>
      <c r="K1012" s="243"/>
      <c r="L1012" s="244"/>
      <c r="M1012" s="245"/>
      <c r="N1012" s="13"/>
      <c r="O1012" s="304"/>
    </row>
    <row r="1013" spans="1:15" hidden="1" x14ac:dyDescent="0.45">
      <c r="A1013" s="285"/>
      <c r="B1013" s="269"/>
      <c r="C1013" s="14">
        <f t="shared" ref="C1013:C1020" si="100">IF(K1013&lt;&gt;"",C1012+1,0)</f>
        <v>0</v>
      </c>
      <c r="D1013" s="14"/>
      <c r="E1013" s="15"/>
      <c r="F1013" s="131"/>
      <c r="G1013" s="132"/>
      <c r="H1013" s="132"/>
      <c r="I1013" s="108"/>
      <c r="J1013" s="133"/>
      <c r="K1013" s="30"/>
      <c r="L1013" s="76"/>
      <c r="M1013" s="246"/>
      <c r="N1013" s="23"/>
      <c r="O1013" s="305"/>
    </row>
    <row r="1014" spans="1:15" hidden="1" x14ac:dyDescent="0.45">
      <c r="A1014" s="285"/>
      <c r="B1014" s="269"/>
      <c r="C1014" s="14">
        <f t="shared" si="100"/>
        <v>0</v>
      </c>
      <c r="D1014" s="14"/>
      <c r="E1014" s="15"/>
      <c r="F1014" s="131"/>
      <c r="G1014" s="132"/>
      <c r="H1014" s="132"/>
      <c r="I1014" s="108"/>
      <c r="J1014" s="133"/>
      <c r="K1014" s="30"/>
      <c r="L1014" s="76"/>
      <c r="M1014" s="246"/>
      <c r="N1014" s="23"/>
      <c r="O1014" s="305"/>
    </row>
    <row r="1015" spans="1:15" hidden="1" x14ac:dyDescent="0.45">
      <c r="A1015" s="285"/>
      <c r="B1015" s="269"/>
      <c r="C1015" s="14">
        <f t="shared" si="100"/>
        <v>0</v>
      </c>
      <c r="D1015" s="14"/>
      <c r="E1015" s="15"/>
      <c r="F1015" s="131"/>
      <c r="G1015" s="132"/>
      <c r="H1015" s="132"/>
      <c r="I1015" s="108"/>
      <c r="J1015" s="133"/>
      <c r="K1015" s="30"/>
      <c r="L1015" s="76"/>
      <c r="M1015" s="246"/>
      <c r="N1015" s="23"/>
      <c r="O1015" s="305"/>
    </row>
    <row r="1016" spans="1:15" hidden="1" x14ac:dyDescent="0.45">
      <c r="A1016" s="285"/>
      <c r="B1016" s="269"/>
      <c r="C1016" s="14">
        <f t="shared" si="100"/>
        <v>0</v>
      </c>
      <c r="D1016" s="14"/>
      <c r="E1016" s="15"/>
      <c r="F1016" s="131"/>
      <c r="G1016" s="132"/>
      <c r="H1016" s="132"/>
      <c r="I1016" s="108"/>
      <c r="J1016" s="133"/>
      <c r="K1016" s="30"/>
      <c r="L1016" s="76"/>
      <c r="M1016" s="246"/>
      <c r="N1016" s="23"/>
      <c r="O1016" s="305"/>
    </row>
    <row r="1017" spans="1:15" hidden="1" x14ac:dyDescent="0.45">
      <c r="A1017" s="285"/>
      <c r="B1017" s="269"/>
      <c r="C1017" s="14">
        <f t="shared" si="100"/>
        <v>0</v>
      </c>
      <c r="D1017" s="14"/>
      <c r="E1017" s="15"/>
      <c r="F1017" s="131"/>
      <c r="G1017" s="132"/>
      <c r="H1017" s="132"/>
      <c r="I1017" s="108"/>
      <c r="J1017" s="133"/>
      <c r="K1017" s="30"/>
      <c r="L1017" s="76"/>
      <c r="M1017" s="246"/>
      <c r="N1017" s="23"/>
      <c r="O1017" s="305"/>
    </row>
    <row r="1018" spans="1:15" hidden="1" x14ac:dyDescent="0.45">
      <c r="A1018" s="285"/>
      <c r="B1018" s="269"/>
      <c r="C1018" s="14">
        <f t="shared" si="100"/>
        <v>0</v>
      </c>
      <c r="D1018" s="14"/>
      <c r="E1018" s="15"/>
      <c r="F1018" s="131"/>
      <c r="G1018" s="132"/>
      <c r="H1018" s="132"/>
      <c r="I1018" s="108"/>
      <c r="J1018" s="133"/>
      <c r="K1018" s="30"/>
      <c r="L1018" s="76"/>
      <c r="M1018" s="246"/>
      <c r="N1018" s="23"/>
      <c r="O1018" s="305"/>
    </row>
    <row r="1019" spans="1:15" hidden="1" x14ac:dyDescent="0.45">
      <c r="A1019" s="285"/>
      <c r="B1019" s="269"/>
      <c r="C1019" s="14">
        <f t="shared" si="100"/>
        <v>0</v>
      </c>
      <c r="D1019" s="14"/>
      <c r="E1019" s="15"/>
      <c r="F1019" s="131"/>
      <c r="G1019" s="132"/>
      <c r="H1019" s="132"/>
      <c r="I1019" s="108"/>
      <c r="J1019" s="133"/>
      <c r="K1019" s="30"/>
      <c r="L1019" s="76"/>
      <c r="M1019" s="246"/>
      <c r="N1019" s="23"/>
      <c r="O1019" s="305"/>
    </row>
    <row r="1020" spans="1:15" ht="14.65" hidden="1" thickBot="1" x14ac:dyDescent="0.5">
      <c r="A1020" s="286"/>
      <c r="B1020" s="270"/>
      <c r="C1020" s="14">
        <f t="shared" si="100"/>
        <v>0</v>
      </c>
      <c r="D1020" s="219"/>
      <c r="E1020" s="32"/>
      <c r="F1020" s="134"/>
      <c r="G1020" s="135"/>
      <c r="H1020" s="135"/>
      <c r="I1020" s="111"/>
      <c r="J1020" s="136"/>
      <c r="K1020" s="37"/>
      <c r="L1020" s="78"/>
      <c r="M1020" s="247"/>
      <c r="N1020" s="40"/>
      <c r="O1020" s="306"/>
    </row>
    <row r="1021" spans="1:15" hidden="1" x14ac:dyDescent="0.45">
      <c r="A1021" s="265"/>
      <c r="B1021" s="274">
        <v>114</v>
      </c>
      <c r="C1021" s="41">
        <f>IF(K1021&lt;&gt;"",1,0)</f>
        <v>0</v>
      </c>
      <c r="D1021" s="253"/>
      <c r="E1021" s="42"/>
      <c r="F1021" s="248"/>
      <c r="G1021" s="249"/>
      <c r="H1021" s="249"/>
      <c r="I1021" s="116"/>
      <c r="J1021" s="250"/>
      <c r="K1021" s="86"/>
      <c r="L1021" s="137"/>
      <c r="M1021" s="251"/>
      <c r="N1021" s="83"/>
      <c r="O1021" s="307"/>
    </row>
    <row r="1022" spans="1:15" hidden="1" x14ac:dyDescent="0.45">
      <c r="A1022" s="266"/>
      <c r="B1022" s="275"/>
      <c r="C1022" s="56">
        <f t="shared" ref="C1022:C1029" si="101">IF(K1022&lt;&gt;"",C1021+1,0)</f>
        <v>0</v>
      </c>
      <c r="D1022" s="56"/>
      <c r="E1022" s="48"/>
      <c r="F1022" s="91"/>
      <c r="G1022" s="92"/>
      <c r="H1022" s="92"/>
      <c r="I1022" s="93"/>
      <c r="J1022" s="46"/>
      <c r="K1022" s="52"/>
      <c r="L1022" s="53"/>
      <c r="M1022" s="238"/>
      <c r="N1022" s="55"/>
      <c r="O1022" s="308"/>
    </row>
    <row r="1023" spans="1:15" hidden="1" x14ac:dyDescent="0.45">
      <c r="A1023" s="266"/>
      <c r="B1023" s="275"/>
      <c r="C1023" s="56">
        <f t="shared" si="101"/>
        <v>0</v>
      </c>
      <c r="D1023" s="56"/>
      <c r="E1023" s="48"/>
      <c r="F1023" s="91"/>
      <c r="G1023" s="92"/>
      <c r="H1023" s="92"/>
      <c r="I1023" s="93"/>
      <c r="J1023" s="46"/>
      <c r="K1023" s="52"/>
      <c r="L1023" s="53"/>
      <c r="M1023" s="238"/>
      <c r="N1023" s="55"/>
      <c r="O1023" s="308"/>
    </row>
    <row r="1024" spans="1:15" hidden="1" x14ac:dyDescent="0.45">
      <c r="A1024" s="266"/>
      <c r="B1024" s="275"/>
      <c r="C1024" s="56">
        <f t="shared" si="101"/>
        <v>0</v>
      </c>
      <c r="D1024" s="56"/>
      <c r="E1024" s="48"/>
      <c r="F1024" s="91"/>
      <c r="G1024" s="92"/>
      <c r="H1024" s="92"/>
      <c r="I1024" s="93"/>
      <c r="J1024" s="46"/>
      <c r="K1024" s="52"/>
      <c r="L1024" s="53"/>
      <c r="M1024" s="238"/>
      <c r="N1024" s="55"/>
      <c r="O1024" s="308"/>
    </row>
    <row r="1025" spans="1:15" hidden="1" x14ac:dyDescent="0.45">
      <c r="A1025" s="266"/>
      <c r="B1025" s="275"/>
      <c r="C1025" s="56">
        <f t="shared" si="101"/>
        <v>0</v>
      </c>
      <c r="D1025" s="56"/>
      <c r="E1025" s="48"/>
      <c r="F1025" s="91"/>
      <c r="G1025" s="92"/>
      <c r="H1025" s="92"/>
      <c r="I1025" s="93"/>
      <c r="J1025" s="46"/>
      <c r="K1025" s="52"/>
      <c r="L1025" s="53"/>
      <c r="M1025" s="238"/>
      <c r="N1025" s="55"/>
      <c r="O1025" s="308"/>
    </row>
    <row r="1026" spans="1:15" hidden="1" x14ac:dyDescent="0.45">
      <c r="A1026" s="266"/>
      <c r="B1026" s="275"/>
      <c r="C1026" s="56">
        <f t="shared" si="101"/>
        <v>0</v>
      </c>
      <c r="D1026" s="56"/>
      <c r="E1026" s="48"/>
      <c r="F1026" s="91"/>
      <c r="G1026" s="92"/>
      <c r="H1026" s="92"/>
      <c r="I1026" s="93"/>
      <c r="J1026" s="46"/>
      <c r="K1026" s="52"/>
      <c r="L1026" s="53"/>
      <c r="M1026" s="238"/>
      <c r="N1026" s="55"/>
      <c r="O1026" s="308"/>
    </row>
    <row r="1027" spans="1:15" hidden="1" x14ac:dyDescent="0.45">
      <c r="A1027" s="266"/>
      <c r="B1027" s="275"/>
      <c r="C1027" s="56">
        <f t="shared" si="101"/>
        <v>0</v>
      </c>
      <c r="D1027" s="56"/>
      <c r="E1027" s="48"/>
      <c r="F1027" s="91"/>
      <c r="G1027" s="92"/>
      <c r="H1027" s="92"/>
      <c r="I1027" s="93"/>
      <c r="J1027" s="46"/>
      <c r="K1027" s="52"/>
      <c r="L1027" s="53"/>
      <c r="M1027" s="238"/>
      <c r="N1027" s="55"/>
      <c r="O1027" s="308"/>
    </row>
    <row r="1028" spans="1:15" hidden="1" x14ac:dyDescent="0.45">
      <c r="A1028" s="266"/>
      <c r="B1028" s="275"/>
      <c r="C1028" s="56">
        <f t="shared" si="101"/>
        <v>0</v>
      </c>
      <c r="D1028" s="56"/>
      <c r="E1028" s="48"/>
      <c r="F1028" s="91"/>
      <c r="G1028" s="92"/>
      <c r="H1028" s="92"/>
      <c r="I1028" s="93"/>
      <c r="J1028" s="46"/>
      <c r="K1028" s="52"/>
      <c r="L1028" s="53"/>
      <c r="M1028" s="238"/>
      <c r="N1028" s="55"/>
      <c r="O1028" s="308"/>
    </row>
    <row r="1029" spans="1:15" ht="14.65" hidden="1" thickBot="1" x14ac:dyDescent="0.5">
      <c r="A1029" s="267"/>
      <c r="B1029" s="276"/>
      <c r="C1029" s="56">
        <f t="shared" si="101"/>
        <v>0</v>
      </c>
      <c r="D1029" s="254"/>
      <c r="E1029" s="62"/>
      <c r="F1029" s="98"/>
      <c r="G1029" s="99"/>
      <c r="H1029" s="99"/>
      <c r="I1029" s="100"/>
      <c r="J1029" s="61"/>
      <c r="K1029" s="67"/>
      <c r="L1029" s="68"/>
      <c r="M1029" s="239"/>
      <c r="N1029" s="70"/>
      <c r="O1029" s="309"/>
    </row>
    <row r="1030" spans="1:15" hidden="1" x14ac:dyDescent="0.45">
      <c r="A1030" s="284"/>
      <c r="B1030" s="268">
        <v>115</v>
      </c>
      <c r="C1030" s="71">
        <f>IF(K1030&lt;&gt;"",1,0)</f>
        <v>0</v>
      </c>
      <c r="D1030" s="71"/>
      <c r="E1030" s="5"/>
      <c r="F1030" s="240"/>
      <c r="G1030" s="241"/>
      <c r="H1030" s="241"/>
      <c r="I1030" s="103"/>
      <c r="J1030" s="242"/>
      <c r="K1030" s="243"/>
      <c r="L1030" s="244"/>
      <c r="M1030" s="245"/>
      <c r="N1030" s="13"/>
      <c r="O1030" s="304"/>
    </row>
    <row r="1031" spans="1:15" hidden="1" x14ac:dyDescent="0.45">
      <c r="A1031" s="285"/>
      <c r="B1031" s="269"/>
      <c r="C1031" s="14">
        <f t="shared" ref="C1031:C1038" si="102">IF(K1031&lt;&gt;"",C1030+1,0)</f>
        <v>0</v>
      </c>
      <c r="D1031" s="14"/>
      <c r="E1031" s="15"/>
      <c r="F1031" s="131"/>
      <c r="G1031" s="132"/>
      <c r="H1031" s="132"/>
      <c r="I1031" s="108"/>
      <c r="J1031" s="133"/>
      <c r="K1031" s="30"/>
      <c r="L1031" s="76"/>
      <c r="M1031" s="246"/>
      <c r="N1031" s="23"/>
      <c r="O1031" s="305"/>
    </row>
    <row r="1032" spans="1:15" hidden="1" x14ac:dyDescent="0.45">
      <c r="A1032" s="285"/>
      <c r="B1032" s="269"/>
      <c r="C1032" s="14">
        <f t="shared" si="102"/>
        <v>0</v>
      </c>
      <c r="D1032" s="14"/>
      <c r="E1032" s="15"/>
      <c r="F1032" s="131"/>
      <c r="G1032" s="132"/>
      <c r="H1032" s="132"/>
      <c r="I1032" s="108"/>
      <c r="J1032" s="133"/>
      <c r="K1032" s="30"/>
      <c r="L1032" s="76"/>
      <c r="M1032" s="246"/>
      <c r="N1032" s="23"/>
      <c r="O1032" s="305"/>
    </row>
    <row r="1033" spans="1:15" hidden="1" x14ac:dyDescent="0.45">
      <c r="A1033" s="285"/>
      <c r="B1033" s="269"/>
      <c r="C1033" s="14">
        <f t="shared" si="102"/>
        <v>0</v>
      </c>
      <c r="D1033" s="14"/>
      <c r="E1033" s="15"/>
      <c r="F1033" s="131"/>
      <c r="G1033" s="132"/>
      <c r="H1033" s="132"/>
      <c r="I1033" s="108"/>
      <c r="J1033" s="133"/>
      <c r="K1033" s="30"/>
      <c r="L1033" s="76"/>
      <c r="M1033" s="246"/>
      <c r="N1033" s="23"/>
      <c r="O1033" s="305"/>
    </row>
    <row r="1034" spans="1:15" hidden="1" x14ac:dyDescent="0.45">
      <c r="A1034" s="285"/>
      <c r="B1034" s="269"/>
      <c r="C1034" s="14">
        <f t="shared" si="102"/>
        <v>0</v>
      </c>
      <c r="D1034" s="14"/>
      <c r="E1034" s="15"/>
      <c r="F1034" s="131"/>
      <c r="G1034" s="132"/>
      <c r="H1034" s="132"/>
      <c r="I1034" s="108"/>
      <c r="J1034" s="133"/>
      <c r="K1034" s="30"/>
      <c r="L1034" s="76"/>
      <c r="M1034" s="246"/>
      <c r="N1034" s="23"/>
      <c r="O1034" s="305"/>
    </row>
    <row r="1035" spans="1:15" hidden="1" x14ac:dyDescent="0.45">
      <c r="A1035" s="285"/>
      <c r="B1035" s="269"/>
      <c r="C1035" s="14">
        <f t="shared" si="102"/>
        <v>0</v>
      </c>
      <c r="D1035" s="14"/>
      <c r="E1035" s="15"/>
      <c r="F1035" s="131"/>
      <c r="G1035" s="132"/>
      <c r="H1035" s="132"/>
      <c r="I1035" s="108"/>
      <c r="J1035" s="133"/>
      <c r="K1035" s="30"/>
      <c r="L1035" s="76"/>
      <c r="M1035" s="246"/>
      <c r="N1035" s="23"/>
      <c r="O1035" s="305"/>
    </row>
    <row r="1036" spans="1:15" hidden="1" x14ac:dyDescent="0.45">
      <c r="A1036" s="285"/>
      <c r="B1036" s="269"/>
      <c r="C1036" s="14">
        <f t="shared" si="102"/>
        <v>0</v>
      </c>
      <c r="D1036" s="14"/>
      <c r="E1036" s="15"/>
      <c r="F1036" s="131"/>
      <c r="G1036" s="132"/>
      <c r="H1036" s="132"/>
      <c r="I1036" s="108"/>
      <c r="J1036" s="133"/>
      <c r="K1036" s="30"/>
      <c r="L1036" s="76"/>
      <c r="M1036" s="246"/>
      <c r="N1036" s="23"/>
      <c r="O1036" s="305"/>
    </row>
    <row r="1037" spans="1:15" hidden="1" x14ac:dyDescent="0.45">
      <c r="A1037" s="285"/>
      <c r="B1037" s="269"/>
      <c r="C1037" s="14">
        <f t="shared" si="102"/>
        <v>0</v>
      </c>
      <c r="D1037" s="14"/>
      <c r="E1037" s="15"/>
      <c r="F1037" s="131"/>
      <c r="G1037" s="132"/>
      <c r="H1037" s="132"/>
      <c r="I1037" s="108"/>
      <c r="J1037" s="133"/>
      <c r="K1037" s="30"/>
      <c r="L1037" s="76"/>
      <c r="M1037" s="246"/>
      <c r="N1037" s="23"/>
      <c r="O1037" s="305"/>
    </row>
    <row r="1038" spans="1:15" ht="14.65" hidden="1" thickBot="1" x14ac:dyDescent="0.5">
      <c r="A1038" s="286"/>
      <c r="B1038" s="270"/>
      <c r="C1038" s="14">
        <f t="shared" si="102"/>
        <v>0</v>
      </c>
      <c r="D1038" s="219"/>
      <c r="E1038" s="32"/>
      <c r="F1038" s="134"/>
      <c r="G1038" s="135"/>
      <c r="H1038" s="135"/>
      <c r="I1038" s="111"/>
      <c r="J1038" s="136"/>
      <c r="K1038" s="37"/>
      <c r="L1038" s="78"/>
      <c r="M1038" s="247"/>
      <c r="N1038" s="40"/>
      <c r="O1038" s="306"/>
    </row>
    <row r="1039" spans="1:15" hidden="1" x14ac:dyDescent="0.45">
      <c r="A1039" s="265"/>
      <c r="B1039" s="274">
        <v>116</v>
      </c>
      <c r="C1039" s="41">
        <f>IF(K1039&lt;&gt;"",1,0)</f>
        <v>0</v>
      </c>
      <c r="D1039" s="253"/>
      <c r="E1039" s="42"/>
      <c r="F1039" s="248"/>
      <c r="G1039" s="249"/>
      <c r="H1039" s="249"/>
      <c r="I1039" s="116"/>
      <c r="J1039" s="250"/>
      <c r="K1039" s="86"/>
      <c r="L1039" s="137"/>
      <c r="M1039" s="251"/>
      <c r="N1039" s="83"/>
      <c r="O1039" s="307"/>
    </row>
    <row r="1040" spans="1:15" hidden="1" x14ac:dyDescent="0.45">
      <c r="A1040" s="266"/>
      <c r="B1040" s="275"/>
      <c r="C1040" s="56">
        <f t="shared" ref="C1040:C1047" si="103">IF(K1040&lt;&gt;"",C1039+1,0)</f>
        <v>0</v>
      </c>
      <c r="D1040" s="56"/>
      <c r="E1040" s="48"/>
      <c r="F1040" s="91"/>
      <c r="G1040" s="92"/>
      <c r="H1040" s="92"/>
      <c r="I1040" s="93"/>
      <c r="J1040" s="46"/>
      <c r="K1040" s="52"/>
      <c r="L1040" s="53"/>
      <c r="M1040" s="238"/>
      <c r="N1040" s="55"/>
      <c r="O1040" s="308"/>
    </row>
    <row r="1041" spans="1:15" hidden="1" x14ac:dyDescent="0.45">
      <c r="A1041" s="266"/>
      <c r="B1041" s="275"/>
      <c r="C1041" s="56">
        <f t="shared" si="103"/>
        <v>0</v>
      </c>
      <c r="D1041" s="56"/>
      <c r="E1041" s="48"/>
      <c r="F1041" s="91"/>
      <c r="G1041" s="92"/>
      <c r="H1041" s="92"/>
      <c r="I1041" s="93"/>
      <c r="J1041" s="46"/>
      <c r="K1041" s="52"/>
      <c r="L1041" s="53"/>
      <c r="M1041" s="238"/>
      <c r="N1041" s="55"/>
      <c r="O1041" s="308"/>
    </row>
    <row r="1042" spans="1:15" hidden="1" x14ac:dyDescent="0.45">
      <c r="A1042" s="266"/>
      <c r="B1042" s="275"/>
      <c r="C1042" s="56">
        <f t="shared" si="103"/>
        <v>0</v>
      </c>
      <c r="D1042" s="56"/>
      <c r="E1042" s="48"/>
      <c r="F1042" s="91"/>
      <c r="G1042" s="92"/>
      <c r="H1042" s="92"/>
      <c r="I1042" s="93"/>
      <c r="J1042" s="46"/>
      <c r="K1042" s="52"/>
      <c r="L1042" s="53"/>
      <c r="M1042" s="238"/>
      <c r="N1042" s="55"/>
      <c r="O1042" s="308"/>
    </row>
    <row r="1043" spans="1:15" hidden="1" x14ac:dyDescent="0.45">
      <c r="A1043" s="266"/>
      <c r="B1043" s="275"/>
      <c r="C1043" s="56">
        <f t="shared" si="103"/>
        <v>0</v>
      </c>
      <c r="D1043" s="56"/>
      <c r="E1043" s="48"/>
      <c r="F1043" s="91"/>
      <c r="G1043" s="92"/>
      <c r="H1043" s="92"/>
      <c r="I1043" s="93"/>
      <c r="J1043" s="46"/>
      <c r="K1043" s="52"/>
      <c r="L1043" s="53"/>
      <c r="M1043" s="238"/>
      <c r="N1043" s="55"/>
      <c r="O1043" s="308"/>
    </row>
    <row r="1044" spans="1:15" hidden="1" x14ac:dyDescent="0.45">
      <c r="A1044" s="266"/>
      <c r="B1044" s="275"/>
      <c r="C1044" s="56">
        <f t="shared" si="103"/>
        <v>0</v>
      </c>
      <c r="D1044" s="56"/>
      <c r="E1044" s="48"/>
      <c r="F1044" s="91"/>
      <c r="G1044" s="92"/>
      <c r="H1044" s="92"/>
      <c r="I1044" s="93"/>
      <c r="J1044" s="46"/>
      <c r="K1044" s="52"/>
      <c r="L1044" s="53"/>
      <c r="M1044" s="238"/>
      <c r="N1044" s="55"/>
      <c r="O1044" s="308"/>
    </row>
    <row r="1045" spans="1:15" hidden="1" x14ac:dyDescent="0.45">
      <c r="A1045" s="266"/>
      <c r="B1045" s="275"/>
      <c r="C1045" s="56">
        <f t="shared" si="103"/>
        <v>0</v>
      </c>
      <c r="D1045" s="56"/>
      <c r="E1045" s="48"/>
      <c r="F1045" s="91"/>
      <c r="G1045" s="92"/>
      <c r="H1045" s="92"/>
      <c r="I1045" s="93"/>
      <c r="J1045" s="46"/>
      <c r="K1045" s="52"/>
      <c r="L1045" s="53"/>
      <c r="M1045" s="238"/>
      <c r="N1045" s="55"/>
      <c r="O1045" s="308"/>
    </row>
    <row r="1046" spans="1:15" hidden="1" x14ac:dyDescent="0.45">
      <c r="A1046" s="266"/>
      <c r="B1046" s="275"/>
      <c r="C1046" s="56">
        <f t="shared" si="103"/>
        <v>0</v>
      </c>
      <c r="D1046" s="56"/>
      <c r="E1046" s="48"/>
      <c r="F1046" s="91"/>
      <c r="G1046" s="92"/>
      <c r="H1046" s="92"/>
      <c r="I1046" s="93"/>
      <c r="J1046" s="46"/>
      <c r="K1046" s="52"/>
      <c r="L1046" s="53"/>
      <c r="M1046" s="238"/>
      <c r="N1046" s="55"/>
      <c r="O1046" s="308"/>
    </row>
    <row r="1047" spans="1:15" ht="14.65" hidden="1" thickBot="1" x14ac:dyDescent="0.5">
      <c r="A1047" s="267"/>
      <c r="B1047" s="276"/>
      <c r="C1047" s="56">
        <f t="shared" si="103"/>
        <v>0</v>
      </c>
      <c r="D1047" s="254"/>
      <c r="E1047" s="62"/>
      <c r="F1047" s="98"/>
      <c r="G1047" s="99"/>
      <c r="H1047" s="99"/>
      <c r="I1047" s="100"/>
      <c r="J1047" s="61"/>
      <c r="K1047" s="67"/>
      <c r="L1047" s="68"/>
      <c r="M1047" s="239"/>
      <c r="N1047" s="70"/>
      <c r="O1047" s="309"/>
    </row>
    <row r="1048" spans="1:15" hidden="1" x14ac:dyDescent="0.45">
      <c r="A1048" s="284"/>
      <c r="B1048" s="268">
        <v>117</v>
      </c>
      <c r="C1048" s="71">
        <f>IF(K1048&lt;&gt;"",1,0)</f>
        <v>0</v>
      </c>
      <c r="D1048" s="71"/>
      <c r="E1048" s="5"/>
      <c r="F1048" s="240"/>
      <c r="G1048" s="241"/>
      <c r="H1048" s="241"/>
      <c r="I1048" s="103"/>
      <c r="J1048" s="242"/>
      <c r="K1048" s="243"/>
      <c r="L1048" s="244"/>
      <c r="M1048" s="245"/>
      <c r="N1048" s="13"/>
      <c r="O1048" s="304"/>
    </row>
    <row r="1049" spans="1:15" hidden="1" x14ac:dyDescent="0.45">
      <c r="A1049" s="285"/>
      <c r="B1049" s="269"/>
      <c r="C1049" s="14">
        <f t="shared" ref="C1049:C1056" si="104">IF(K1049&lt;&gt;"",C1048+1,0)</f>
        <v>0</v>
      </c>
      <c r="D1049" s="14"/>
      <c r="E1049" s="15"/>
      <c r="F1049" s="131"/>
      <c r="G1049" s="132"/>
      <c r="H1049" s="132"/>
      <c r="I1049" s="108"/>
      <c r="J1049" s="133"/>
      <c r="K1049" s="30"/>
      <c r="L1049" s="76"/>
      <c r="M1049" s="246"/>
      <c r="N1049" s="23"/>
      <c r="O1049" s="305"/>
    </row>
    <row r="1050" spans="1:15" hidden="1" x14ac:dyDescent="0.45">
      <c r="A1050" s="285"/>
      <c r="B1050" s="269"/>
      <c r="C1050" s="14">
        <f t="shared" si="104"/>
        <v>0</v>
      </c>
      <c r="D1050" s="14"/>
      <c r="E1050" s="15"/>
      <c r="F1050" s="131"/>
      <c r="G1050" s="132"/>
      <c r="H1050" s="132"/>
      <c r="I1050" s="108"/>
      <c r="J1050" s="133"/>
      <c r="K1050" s="30"/>
      <c r="L1050" s="76"/>
      <c r="M1050" s="246"/>
      <c r="N1050" s="23"/>
      <c r="O1050" s="305"/>
    </row>
    <row r="1051" spans="1:15" hidden="1" x14ac:dyDescent="0.45">
      <c r="A1051" s="285"/>
      <c r="B1051" s="269"/>
      <c r="C1051" s="14">
        <f t="shared" si="104"/>
        <v>0</v>
      </c>
      <c r="D1051" s="14"/>
      <c r="E1051" s="15"/>
      <c r="F1051" s="131"/>
      <c r="G1051" s="132"/>
      <c r="H1051" s="132"/>
      <c r="I1051" s="108"/>
      <c r="J1051" s="133"/>
      <c r="K1051" s="30"/>
      <c r="L1051" s="76"/>
      <c r="M1051" s="246"/>
      <c r="N1051" s="23"/>
      <c r="O1051" s="305"/>
    </row>
    <row r="1052" spans="1:15" hidden="1" x14ac:dyDescent="0.45">
      <c r="A1052" s="285"/>
      <c r="B1052" s="269"/>
      <c r="C1052" s="14">
        <f t="shared" si="104"/>
        <v>0</v>
      </c>
      <c r="D1052" s="14"/>
      <c r="E1052" s="15"/>
      <c r="F1052" s="131"/>
      <c r="G1052" s="132"/>
      <c r="H1052" s="132"/>
      <c r="I1052" s="108"/>
      <c r="J1052" s="133"/>
      <c r="K1052" s="30"/>
      <c r="L1052" s="76"/>
      <c r="M1052" s="246"/>
      <c r="N1052" s="23"/>
      <c r="O1052" s="305"/>
    </row>
    <row r="1053" spans="1:15" hidden="1" x14ac:dyDescent="0.45">
      <c r="A1053" s="285"/>
      <c r="B1053" s="269"/>
      <c r="C1053" s="14">
        <f t="shared" si="104"/>
        <v>0</v>
      </c>
      <c r="D1053" s="14"/>
      <c r="E1053" s="15"/>
      <c r="F1053" s="131"/>
      <c r="G1053" s="132"/>
      <c r="H1053" s="132"/>
      <c r="I1053" s="108"/>
      <c r="J1053" s="133"/>
      <c r="K1053" s="30"/>
      <c r="L1053" s="76"/>
      <c r="M1053" s="246"/>
      <c r="N1053" s="23"/>
      <c r="O1053" s="305"/>
    </row>
    <row r="1054" spans="1:15" hidden="1" x14ac:dyDescent="0.45">
      <c r="A1054" s="285"/>
      <c r="B1054" s="269"/>
      <c r="C1054" s="14">
        <f t="shared" si="104"/>
        <v>0</v>
      </c>
      <c r="D1054" s="14"/>
      <c r="E1054" s="15"/>
      <c r="F1054" s="131"/>
      <c r="G1054" s="132"/>
      <c r="H1054" s="132"/>
      <c r="I1054" s="108"/>
      <c r="J1054" s="133"/>
      <c r="K1054" s="30"/>
      <c r="L1054" s="76"/>
      <c r="M1054" s="246"/>
      <c r="N1054" s="23"/>
      <c r="O1054" s="305"/>
    </row>
    <row r="1055" spans="1:15" hidden="1" x14ac:dyDescent="0.45">
      <c r="A1055" s="285"/>
      <c r="B1055" s="269"/>
      <c r="C1055" s="14">
        <f t="shared" si="104"/>
        <v>0</v>
      </c>
      <c r="D1055" s="14"/>
      <c r="E1055" s="15"/>
      <c r="F1055" s="131"/>
      <c r="G1055" s="132"/>
      <c r="H1055" s="132"/>
      <c r="I1055" s="108"/>
      <c r="J1055" s="133"/>
      <c r="K1055" s="30"/>
      <c r="L1055" s="76"/>
      <c r="M1055" s="246"/>
      <c r="N1055" s="23"/>
      <c r="O1055" s="305"/>
    </row>
    <row r="1056" spans="1:15" ht="14.65" hidden="1" thickBot="1" x14ac:dyDescent="0.5">
      <c r="A1056" s="286"/>
      <c r="B1056" s="270"/>
      <c r="C1056" s="14">
        <f t="shared" si="104"/>
        <v>0</v>
      </c>
      <c r="D1056" s="219"/>
      <c r="E1056" s="32"/>
      <c r="F1056" s="134"/>
      <c r="G1056" s="135"/>
      <c r="H1056" s="135"/>
      <c r="I1056" s="111"/>
      <c r="J1056" s="136"/>
      <c r="K1056" s="37"/>
      <c r="L1056" s="78"/>
      <c r="M1056" s="247"/>
      <c r="N1056" s="40"/>
      <c r="O1056" s="306"/>
    </row>
    <row r="1057" spans="1:15" hidden="1" x14ac:dyDescent="0.45">
      <c r="A1057" s="265"/>
      <c r="B1057" s="274">
        <v>118</v>
      </c>
      <c r="C1057" s="41">
        <f>IF(K1057&lt;&gt;"",1,0)</f>
        <v>0</v>
      </c>
      <c r="D1057" s="253"/>
      <c r="E1057" s="42"/>
      <c r="F1057" s="248"/>
      <c r="G1057" s="249"/>
      <c r="H1057" s="249"/>
      <c r="I1057" s="116"/>
      <c r="J1057" s="250"/>
      <c r="K1057" s="86"/>
      <c r="L1057" s="137"/>
      <c r="M1057" s="251"/>
      <c r="N1057" s="83"/>
      <c r="O1057" s="307"/>
    </row>
    <row r="1058" spans="1:15" hidden="1" x14ac:dyDescent="0.45">
      <c r="A1058" s="266"/>
      <c r="B1058" s="275"/>
      <c r="C1058" s="56">
        <f t="shared" ref="C1058:C1065" si="105">IF(K1058&lt;&gt;"",C1057+1,0)</f>
        <v>0</v>
      </c>
      <c r="D1058" s="56"/>
      <c r="E1058" s="48"/>
      <c r="F1058" s="91"/>
      <c r="G1058" s="92"/>
      <c r="H1058" s="92"/>
      <c r="I1058" s="93"/>
      <c r="J1058" s="46"/>
      <c r="K1058" s="52"/>
      <c r="L1058" s="53"/>
      <c r="M1058" s="238"/>
      <c r="N1058" s="55"/>
      <c r="O1058" s="308"/>
    </row>
    <row r="1059" spans="1:15" hidden="1" x14ac:dyDescent="0.45">
      <c r="A1059" s="266"/>
      <c r="B1059" s="275"/>
      <c r="C1059" s="56">
        <f t="shared" si="105"/>
        <v>0</v>
      </c>
      <c r="D1059" s="56"/>
      <c r="E1059" s="48"/>
      <c r="F1059" s="91"/>
      <c r="G1059" s="92"/>
      <c r="H1059" s="92"/>
      <c r="I1059" s="93"/>
      <c r="J1059" s="46"/>
      <c r="K1059" s="52"/>
      <c r="L1059" s="53"/>
      <c r="M1059" s="238"/>
      <c r="N1059" s="55"/>
      <c r="O1059" s="308"/>
    </row>
    <row r="1060" spans="1:15" hidden="1" x14ac:dyDescent="0.45">
      <c r="A1060" s="266"/>
      <c r="B1060" s="275"/>
      <c r="C1060" s="56">
        <f t="shared" si="105"/>
        <v>0</v>
      </c>
      <c r="D1060" s="56"/>
      <c r="E1060" s="48"/>
      <c r="F1060" s="91"/>
      <c r="G1060" s="92"/>
      <c r="H1060" s="92"/>
      <c r="I1060" s="93"/>
      <c r="J1060" s="46"/>
      <c r="K1060" s="52"/>
      <c r="L1060" s="53"/>
      <c r="M1060" s="238"/>
      <c r="N1060" s="55"/>
      <c r="O1060" s="308"/>
    </row>
    <row r="1061" spans="1:15" hidden="1" x14ac:dyDescent="0.45">
      <c r="A1061" s="266"/>
      <c r="B1061" s="275"/>
      <c r="C1061" s="56">
        <f t="shared" si="105"/>
        <v>0</v>
      </c>
      <c r="D1061" s="56"/>
      <c r="E1061" s="48"/>
      <c r="F1061" s="91"/>
      <c r="G1061" s="92"/>
      <c r="H1061" s="92"/>
      <c r="I1061" s="93"/>
      <c r="J1061" s="46"/>
      <c r="K1061" s="52"/>
      <c r="L1061" s="53"/>
      <c r="M1061" s="238"/>
      <c r="N1061" s="55"/>
      <c r="O1061" s="308"/>
    </row>
    <row r="1062" spans="1:15" hidden="1" x14ac:dyDescent="0.45">
      <c r="A1062" s="266"/>
      <c r="B1062" s="275"/>
      <c r="C1062" s="56">
        <f t="shared" si="105"/>
        <v>0</v>
      </c>
      <c r="D1062" s="56"/>
      <c r="E1062" s="48"/>
      <c r="F1062" s="91"/>
      <c r="G1062" s="92"/>
      <c r="H1062" s="92"/>
      <c r="I1062" s="93"/>
      <c r="J1062" s="46"/>
      <c r="K1062" s="52"/>
      <c r="L1062" s="53"/>
      <c r="M1062" s="238"/>
      <c r="N1062" s="55"/>
      <c r="O1062" s="308"/>
    </row>
    <row r="1063" spans="1:15" hidden="1" x14ac:dyDescent="0.45">
      <c r="A1063" s="266"/>
      <c r="B1063" s="275"/>
      <c r="C1063" s="56">
        <f t="shared" si="105"/>
        <v>0</v>
      </c>
      <c r="D1063" s="56"/>
      <c r="E1063" s="48"/>
      <c r="F1063" s="91"/>
      <c r="G1063" s="92"/>
      <c r="H1063" s="92"/>
      <c r="I1063" s="93"/>
      <c r="J1063" s="46"/>
      <c r="K1063" s="52"/>
      <c r="L1063" s="53"/>
      <c r="M1063" s="238"/>
      <c r="N1063" s="55"/>
      <c r="O1063" s="308"/>
    </row>
    <row r="1064" spans="1:15" hidden="1" x14ac:dyDescent="0.45">
      <c r="A1064" s="266"/>
      <c r="B1064" s="275"/>
      <c r="C1064" s="56">
        <f t="shared" si="105"/>
        <v>0</v>
      </c>
      <c r="D1064" s="56"/>
      <c r="E1064" s="48"/>
      <c r="F1064" s="91"/>
      <c r="G1064" s="92"/>
      <c r="H1064" s="92"/>
      <c r="I1064" s="93"/>
      <c r="J1064" s="46"/>
      <c r="K1064" s="52"/>
      <c r="L1064" s="53"/>
      <c r="M1064" s="238"/>
      <c r="N1064" s="55"/>
      <c r="O1064" s="308"/>
    </row>
    <row r="1065" spans="1:15" ht="14.65" hidden="1" thickBot="1" x14ac:dyDescent="0.5">
      <c r="A1065" s="267"/>
      <c r="B1065" s="276"/>
      <c r="C1065" s="56">
        <f t="shared" si="105"/>
        <v>0</v>
      </c>
      <c r="D1065" s="254"/>
      <c r="E1065" s="62"/>
      <c r="F1065" s="98"/>
      <c r="G1065" s="99"/>
      <c r="H1065" s="99"/>
      <c r="I1065" s="100"/>
      <c r="J1065" s="61"/>
      <c r="K1065" s="67"/>
      <c r="L1065" s="68"/>
      <c r="M1065" s="239"/>
      <c r="N1065" s="70"/>
      <c r="O1065" s="309"/>
    </row>
    <row r="1066" spans="1:15" hidden="1" x14ac:dyDescent="0.45">
      <c r="A1066" s="284"/>
      <c r="B1066" s="268">
        <v>119</v>
      </c>
      <c r="C1066" s="71">
        <f>IF(K1066&lt;&gt;"",1,0)</f>
        <v>0</v>
      </c>
      <c r="D1066" s="71"/>
      <c r="E1066" s="5"/>
      <c r="F1066" s="240"/>
      <c r="G1066" s="241"/>
      <c r="H1066" s="241"/>
      <c r="I1066" s="103"/>
      <c r="J1066" s="242"/>
      <c r="K1066" s="243"/>
      <c r="L1066" s="244"/>
      <c r="M1066" s="245"/>
      <c r="N1066" s="13"/>
      <c r="O1066" s="304"/>
    </row>
    <row r="1067" spans="1:15" hidden="1" x14ac:dyDescent="0.45">
      <c r="A1067" s="285"/>
      <c r="B1067" s="269"/>
      <c r="C1067" s="14">
        <f t="shared" ref="C1067:C1074" si="106">IF(K1067&lt;&gt;"",C1066+1,0)</f>
        <v>0</v>
      </c>
      <c r="D1067" s="14"/>
      <c r="E1067" s="15"/>
      <c r="F1067" s="131"/>
      <c r="G1067" s="132"/>
      <c r="H1067" s="132"/>
      <c r="I1067" s="108"/>
      <c r="J1067" s="133"/>
      <c r="K1067" s="30"/>
      <c r="L1067" s="76"/>
      <c r="M1067" s="246"/>
      <c r="N1067" s="23"/>
      <c r="O1067" s="305"/>
    </row>
    <row r="1068" spans="1:15" hidden="1" x14ac:dyDescent="0.45">
      <c r="A1068" s="285"/>
      <c r="B1068" s="269"/>
      <c r="C1068" s="14">
        <f t="shared" si="106"/>
        <v>0</v>
      </c>
      <c r="D1068" s="14"/>
      <c r="E1068" s="15"/>
      <c r="F1068" s="131"/>
      <c r="G1068" s="132"/>
      <c r="H1068" s="132"/>
      <c r="I1068" s="108"/>
      <c r="J1068" s="133"/>
      <c r="K1068" s="30"/>
      <c r="L1068" s="76"/>
      <c r="M1068" s="246"/>
      <c r="N1068" s="23"/>
      <c r="O1068" s="305"/>
    </row>
    <row r="1069" spans="1:15" hidden="1" x14ac:dyDescent="0.45">
      <c r="A1069" s="285"/>
      <c r="B1069" s="269"/>
      <c r="C1069" s="14">
        <f t="shared" si="106"/>
        <v>0</v>
      </c>
      <c r="D1069" s="14"/>
      <c r="E1069" s="15"/>
      <c r="F1069" s="131"/>
      <c r="G1069" s="132"/>
      <c r="H1069" s="132"/>
      <c r="I1069" s="108"/>
      <c r="J1069" s="133"/>
      <c r="K1069" s="30"/>
      <c r="L1069" s="76"/>
      <c r="M1069" s="246"/>
      <c r="N1069" s="23"/>
      <c r="O1069" s="305"/>
    </row>
    <row r="1070" spans="1:15" hidden="1" x14ac:dyDescent="0.45">
      <c r="A1070" s="285"/>
      <c r="B1070" s="269"/>
      <c r="C1070" s="14">
        <f t="shared" si="106"/>
        <v>0</v>
      </c>
      <c r="D1070" s="14"/>
      <c r="E1070" s="15"/>
      <c r="F1070" s="131"/>
      <c r="G1070" s="132"/>
      <c r="H1070" s="132"/>
      <c r="I1070" s="108"/>
      <c r="J1070" s="133"/>
      <c r="K1070" s="30"/>
      <c r="L1070" s="76"/>
      <c r="M1070" s="246"/>
      <c r="N1070" s="23"/>
      <c r="O1070" s="305"/>
    </row>
    <row r="1071" spans="1:15" hidden="1" x14ac:dyDescent="0.45">
      <c r="A1071" s="285"/>
      <c r="B1071" s="269"/>
      <c r="C1071" s="14">
        <f t="shared" si="106"/>
        <v>0</v>
      </c>
      <c r="D1071" s="14"/>
      <c r="E1071" s="15"/>
      <c r="F1071" s="131"/>
      <c r="G1071" s="132"/>
      <c r="H1071" s="132"/>
      <c r="I1071" s="108"/>
      <c r="J1071" s="133"/>
      <c r="K1071" s="30"/>
      <c r="L1071" s="76"/>
      <c r="M1071" s="246"/>
      <c r="N1071" s="23"/>
      <c r="O1071" s="305"/>
    </row>
    <row r="1072" spans="1:15" hidden="1" x14ac:dyDescent="0.45">
      <c r="A1072" s="285"/>
      <c r="B1072" s="269"/>
      <c r="C1072" s="14">
        <f t="shared" si="106"/>
        <v>0</v>
      </c>
      <c r="D1072" s="14"/>
      <c r="E1072" s="15"/>
      <c r="F1072" s="131"/>
      <c r="G1072" s="132"/>
      <c r="H1072" s="132"/>
      <c r="I1072" s="108"/>
      <c r="J1072" s="133"/>
      <c r="K1072" s="30"/>
      <c r="L1072" s="76"/>
      <c r="M1072" s="246"/>
      <c r="N1072" s="23"/>
      <c r="O1072" s="305"/>
    </row>
    <row r="1073" spans="1:15" hidden="1" x14ac:dyDescent="0.45">
      <c r="A1073" s="285"/>
      <c r="B1073" s="269"/>
      <c r="C1073" s="14">
        <f t="shared" si="106"/>
        <v>0</v>
      </c>
      <c r="D1073" s="14"/>
      <c r="E1073" s="15"/>
      <c r="F1073" s="131"/>
      <c r="G1073" s="132"/>
      <c r="H1073" s="132"/>
      <c r="I1073" s="108"/>
      <c r="J1073" s="133"/>
      <c r="K1073" s="30"/>
      <c r="L1073" s="76"/>
      <c r="M1073" s="246"/>
      <c r="N1073" s="23"/>
      <c r="O1073" s="305"/>
    </row>
    <row r="1074" spans="1:15" ht="14.65" hidden="1" thickBot="1" x14ac:dyDescent="0.5">
      <c r="A1074" s="286"/>
      <c r="B1074" s="270"/>
      <c r="C1074" s="14">
        <f t="shared" si="106"/>
        <v>0</v>
      </c>
      <c r="D1074" s="219"/>
      <c r="E1074" s="32"/>
      <c r="F1074" s="134"/>
      <c r="G1074" s="135"/>
      <c r="H1074" s="135"/>
      <c r="I1074" s="111"/>
      <c r="J1074" s="136"/>
      <c r="K1074" s="37"/>
      <c r="L1074" s="78"/>
      <c r="M1074" s="247"/>
      <c r="N1074" s="40"/>
      <c r="O1074" s="306"/>
    </row>
    <row r="1075" spans="1:15" hidden="1" x14ac:dyDescent="0.45">
      <c r="A1075" s="265"/>
      <c r="B1075" s="274">
        <v>120</v>
      </c>
      <c r="C1075" s="41">
        <f>IF(K1075&lt;&gt;"",1,0)</f>
        <v>0</v>
      </c>
      <c r="D1075" s="253"/>
      <c r="E1075" s="42"/>
      <c r="F1075" s="248"/>
      <c r="G1075" s="249"/>
      <c r="H1075" s="249"/>
      <c r="I1075" s="116"/>
      <c r="J1075" s="250"/>
      <c r="K1075" s="86"/>
      <c r="L1075" s="137"/>
      <c r="M1075" s="251"/>
      <c r="N1075" s="83"/>
      <c r="O1075" s="307"/>
    </row>
    <row r="1076" spans="1:15" hidden="1" x14ac:dyDescent="0.45">
      <c r="A1076" s="266"/>
      <c r="B1076" s="275"/>
      <c r="C1076" s="56">
        <f t="shared" ref="C1076:C1083" si="107">IF(K1076&lt;&gt;"",C1075+1,0)</f>
        <v>0</v>
      </c>
      <c r="D1076" s="56"/>
      <c r="E1076" s="48"/>
      <c r="F1076" s="91"/>
      <c r="G1076" s="92"/>
      <c r="H1076" s="92"/>
      <c r="I1076" s="93"/>
      <c r="J1076" s="46"/>
      <c r="K1076" s="52"/>
      <c r="L1076" s="53"/>
      <c r="M1076" s="238"/>
      <c r="N1076" s="55"/>
      <c r="O1076" s="308"/>
    </row>
    <row r="1077" spans="1:15" hidden="1" x14ac:dyDescent="0.45">
      <c r="A1077" s="266"/>
      <c r="B1077" s="275"/>
      <c r="C1077" s="56">
        <f t="shared" si="107"/>
        <v>0</v>
      </c>
      <c r="D1077" s="56"/>
      <c r="E1077" s="48"/>
      <c r="F1077" s="91"/>
      <c r="G1077" s="92"/>
      <c r="H1077" s="92"/>
      <c r="I1077" s="93"/>
      <c r="J1077" s="46"/>
      <c r="K1077" s="52"/>
      <c r="L1077" s="53"/>
      <c r="M1077" s="238"/>
      <c r="N1077" s="55"/>
      <c r="O1077" s="308"/>
    </row>
    <row r="1078" spans="1:15" hidden="1" x14ac:dyDescent="0.45">
      <c r="A1078" s="266"/>
      <c r="B1078" s="275"/>
      <c r="C1078" s="56">
        <f t="shared" si="107"/>
        <v>0</v>
      </c>
      <c r="D1078" s="56"/>
      <c r="E1078" s="48"/>
      <c r="F1078" s="91"/>
      <c r="G1078" s="92"/>
      <c r="H1078" s="92"/>
      <c r="I1078" s="93"/>
      <c r="J1078" s="46"/>
      <c r="K1078" s="52"/>
      <c r="L1078" s="53"/>
      <c r="M1078" s="238"/>
      <c r="N1078" s="55"/>
      <c r="O1078" s="308"/>
    </row>
    <row r="1079" spans="1:15" hidden="1" x14ac:dyDescent="0.45">
      <c r="A1079" s="266"/>
      <c r="B1079" s="275"/>
      <c r="C1079" s="56">
        <f t="shared" si="107"/>
        <v>0</v>
      </c>
      <c r="D1079" s="56"/>
      <c r="E1079" s="48"/>
      <c r="F1079" s="91"/>
      <c r="G1079" s="92"/>
      <c r="H1079" s="92"/>
      <c r="I1079" s="93"/>
      <c r="J1079" s="46"/>
      <c r="K1079" s="52"/>
      <c r="L1079" s="53"/>
      <c r="M1079" s="238"/>
      <c r="N1079" s="55"/>
      <c r="O1079" s="308"/>
    </row>
    <row r="1080" spans="1:15" hidden="1" x14ac:dyDescent="0.45">
      <c r="A1080" s="266"/>
      <c r="B1080" s="275"/>
      <c r="C1080" s="56">
        <f t="shared" si="107"/>
        <v>0</v>
      </c>
      <c r="D1080" s="56"/>
      <c r="E1080" s="48"/>
      <c r="F1080" s="91"/>
      <c r="G1080" s="92"/>
      <c r="H1080" s="92"/>
      <c r="I1080" s="93"/>
      <c r="J1080" s="46"/>
      <c r="K1080" s="52"/>
      <c r="L1080" s="53"/>
      <c r="M1080" s="238"/>
      <c r="N1080" s="55"/>
      <c r="O1080" s="308"/>
    </row>
    <row r="1081" spans="1:15" hidden="1" x14ac:dyDescent="0.45">
      <c r="A1081" s="266"/>
      <c r="B1081" s="275"/>
      <c r="C1081" s="56">
        <f t="shared" si="107"/>
        <v>0</v>
      </c>
      <c r="D1081" s="56"/>
      <c r="E1081" s="48"/>
      <c r="F1081" s="91"/>
      <c r="G1081" s="92"/>
      <c r="H1081" s="92"/>
      <c r="I1081" s="93"/>
      <c r="J1081" s="46"/>
      <c r="K1081" s="52"/>
      <c r="L1081" s="53"/>
      <c r="M1081" s="238"/>
      <c r="N1081" s="55"/>
      <c r="O1081" s="308"/>
    </row>
    <row r="1082" spans="1:15" hidden="1" x14ac:dyDescent="0.45">
      <c r="A1082" s="266"/>
      <c r="B1082" s="275"/>
      <c r="C1082" s="56">
        <f t="shared" si="107"/>
        <v>0</v>
      </c>
      <c r="D1082" s="56"/>
      <c r="E1082" s="48"/>
      <c r="F1082" s="91"/>
      <c r="G1082" s="92"/>
      <c r="H1082" s="92"/>
      <c r="I1082" s="93"/>
      <c r="J1082" s="46"/>
      <c r="K1082" s="52"/>
      <c r="L1082" s="53"/>
      <c r="M1082" s="238"/>
      <c r="N1082" s="55"/>
      <c r="O1082" s="308"/>
    </row>
    <row r="1083" spans="1:15" ht="14.65" hidden="1" thickBot="1" x14ac:dyDescent="0.5">
      <c r="A1083" s="267"/>
      <c r="B1083" s="276"/>
      <c r="C1083" s="56">
        <f t="shared" si="107"/>
        <v>0</v>
      </c>
      <c r="D1083" s="254"/>
      <c r="E1083" s="62"/>
      <c r="F1083" s="98"/>
      <c r="G1083" s="99"/>
      <c r="H1083" s="99"/>
      <c r="I1083" s="100"/>
      <c r="J1083" s="61"/>
      <c r="K1083" s="67"/>
      <c r="L1083" s="68"/>
      <c r="M1083" s="239"/>
      <c r="N1083" s="70"/>
      <c r="O1083" s="309"/>
    </row>
    <row r="1084" spans="1:15" hidden="1" x14ac:dyDescent="0.45">
      <c r="A1084" s="284"/>
      <c r="B1084" s="268">
        <v>121</v>
      </c>
      <c r="C1084" s="71">
        <f>IF(K1084&lt;&gt;"",1,0)</f>
        <v>0</v>
      </c>
      <c r="D1084" s="71"/>
      <c r="E1084" s="5"/>
      <c r="F1084" s="240"/>
      <c r="G1084" s="241"/>
      <c r="H1084" s="241"/>
      <c r="I1084" s="103"/>
      <c r="J1084" s="242"/>
      <c r="K1084" s="243"/>
      <c r="L1084" s="244"/>
      <c r="M1084" s="245"/>
      <c r="N1084" s="13"/>
      <c r="O1084" s="304"/>
    </row>
    <row r="1085" spans="1:15" hidden="1" x14ac:dyDescent="0.45">
      <c r="A1085" s="285"/>
      <c r="B1085" s="269"/>
      <c r="C1085" s="14">
        <f t="shared" ref="C1085:C1092" si="108">IF(K1085&lt;&gt;"",C1084+1,0)</f>
        <v>0</v>
      </c>
      <c r="D1085" s="14"/>
      <c r="E1085" s="15"/>
      <c r="F1085" s="131"/>
      <c r="G1085" s="132"/>
      <c r="H1085" s="132"/>
      <c r="I1085" s="108"/>
      <c r="J1085" s="133"/>
      <c r="K1085" s="30"/>
      <c r="L1085" s="76"/>
      <c r="M1085" s="246"/>
      <c r="N1085" s="23"/>
      <c r="O1085" s="305"/>
    </row>
    <row r="1086" spans="1:15" hidden="1" x14ac:dyDescent="0.45">
      <c r="A1086" s="285"/>
      <c r="B1086" s="269"/>
      <c r="C1086" s="14">
        <f t="shared" si="108"/>
        <v>0</v>
      </c>
      <c r="D1086" s="14"/>
      <c r="E1086" s="15"/>
      <c r="F1086" s="131"/>
      <c r="G1086" s="132"/>
      <c r="H1086" s="132"/>
      <c r="I1086" s="108"/>
      <c r="J1086" s="133"/>
      <c r="K1086" s="30"/>
      <c r="L1086" s="76"/>
      <c r="M1086" s="246"/>
      <c r="N1086" s="23"/>
      <c r="O1086" s="305"/>
    </row>
    <row r="1087" spans="1:15" hidden="1" x14ac:dyDescent="0.45">
      <c r="A1087" s="285"/>
      <c r="B1087" s="269"/>
      <c r="C1087" s="14">
        <f t="shared" si="108"/>
        <v>0</v>
      </c>
      <c r="D1087" s="14"/>
      <c r="E1087" s="15"/>
      <c r="F1087" s="131"/>
      <c r="G1087" s="132"/>
      <c r="H1087" s="132"/>
      <c r="I1087" s="108"/>
      <c r="J1087" s="133"/>
      <c r="K1087" s="30"/>
      <c r="L1087" s="76"/>
      <c r="M1087" s="246"/>
      <c r="N1087" s="23"/>
      <c r="O1087" s="305"/>
    </row>
    <row r="1088" spans="1:15" hidden="1" x14ac:dyDescent="0.45">
      <c r="A1088" s="285"/>
      <c r="B1088" s="269"/>
      <c r="C1088" s="14">
        <f t="shared" si="108"/>
        <v>0</v>
      </c>
      <c r="D1088" s="14"/>
      <c r="E1088" s="15"/>
      <c r="F1088" s="131"/>
      <c r="G1088" s="132"/>
      <c r="H1088" s="132"/>
      <c r="I1088" s="108"/>
      <c r="J1088" s="133"/>
      <c r="K1088" s="30"/>
      <c r="L1088" s="76"/>
      <c r="M1088" s="246"/>
      <c r="N1088" s="23"/>
      <c r="O1088" s="305"/>
    </row>
    <row r="1089" spans="1:15" hidden="1" x14ac:dyDescent="0.45">
      <c r="A1089" s="285"/>
      <c r="B1089" s="269"/>
      <c r="C1089" s="14">
        <f t="shared" si="108"/>
        <v>0</v>
      </c>
      <c r="D1089" s="14"/>
      <c r="E1089" s="15"/>
      <c r="F1089" s="131"/>
      <c r="G1089" s="132"/>
      <c r="H1089" s="132"/>
      <c r="I1089" s="108"/>
      <c r="J1089" s="133"/>
      <c r="K1089" s="30"/>
      <c r="L1089" s="76"/>
      <c r="M1089" s="246"/>
      <c r="N1089" s="23"/>
      <c r="O1089" s="305"/>
    </row>
    <row r="1090" spans="1:15" hidden="1" x14ac:dyDescent="0.45">
      <c r="A1090" s="285"/>
      <c r="B1090" s="269"/>
      <c r="C1090" s="14">
        <f t="shared" si="108"/>
        <v>0</v>
      </c>
      <c r="D1090" s="14"/>
      <c r="E1090" s="15"/>
      <c r="F1090" s="131"/>
      <c r="G1090" s="132"/>
      <c r="H1090" s="132"/>
      <c r="I1090" s="108"/>
      <c r="J1090" s="133"/>
      <c r="K1090" s="30"/>
      <c r="L1090" s="76"/>
      <c r="M1090" s="246"/>
      <c r="N1090" s="23"/>
      <c r="O1090" s="305"/>
    </row>
    <row r="1091" spans="1:15" hidden="1" x14ac:dyDescent="0.45">
      <c r="A1091" s="285"/>
      <c r="B1091" s="269"/>
      <c r="C1091" s="14">
        <f t="shared" si="108"/>
        <v>0</v>
      </c>
      <c r="D1091" s="14"/>
      <c r="E1091" s="15"/>
      <c r="F1091" s="131"/>
      <c r="G1091" s="132"/>
      <c r="H1091" s="132"/>
      <c r="I1091" s="108"/>
      <c r="J1091" s="133"/>
      <c r="K1091" s="30"/>
      <c r="L1091" s="76"/>
      <c r="M1091" s="246"/>
      <c r="N1091" s="23"/>
      <c r="O1091" s="305"/>
    </row>
    <row r="1092" spans="1:15" ht="14.65" hidden="1" thickBot="1" x14ac:dyDescent="0.5">
      <c r="A1092" s="286"/>
      <c r="B1092" s="270"/>
      <c r="C1092" s="14">
        <f t="shared" si="108"/>
        <v>0</v>
      </c>
      <c r="D1092" s="219"/>
      <c r="E1092" s="32"/>
      <c r="F1092" s="134"/>
      <c r="G1092" s="135"/>
      <c r="H1092" s="135"/>
      <c r="I1092" s="111"/>
      <c r="J1092" s="136"/>
      <c r="K1092" s="37"/>
      <c r="L1092" s="78"/>
      <c r="M1092" s="247"/>
      <c r="N1092" s="40"/>
      <c r="O1092" s="306"/>
    </row>
    <row r="1093" spans="1:15" hidden="1" x14ac:dyDescent="0.45">
      <c r="A1093" s="265"/>
      <c r="B1093" s="274">
        <v>122</v>
      </c>
      <c r="C1093" s="41">
        <f>IF(K1093&lt;&gt;"",1,0)</f>
        <v>0</v>
      </c>
      <c r="D1093" s="253"/>
      <c r="E1093" s="42"/>
      <c r="F1093" s="248"/>
      <c r="G1093" s="249"/>
      <c r="H1093" s="249"/>
      <c r="I1093" s="116"/>
      <c r="J1093" s="250"/>
      <c r="K1093" s="86"/>
      <c r="L1093" s="137"/>
      <c r="M1093" s="251"/>
      <c r="N1093" s="83"/>
      <c r="O1093" s="307"/>
    </row>
    <row r="1094" spans="1:15" hidden="1" x14ac:dyDescent="0.45">
      <c r="A1094" s="266"/>
      <c r="B1094" s="275"/>
      <c r="C1094" s="56">
        <f t="shared" ref="C1094:C1101" si="109">IF(K1094&lt;&gt;"",C1093+1,0)</f>
        <v>0</v>
      </c>
      <c r="D1094" s="56"/>
      <c r="E1094" s="48"/>
      <c r="F1094" s="91"/>
      <c r="G1094" s="92"/>
      <c r="H1094" s="92"/>
      <c r="I1094" s="93"/>
      <c r="J1094" s="46"/>
      <c r="K1094" s="52"/>
      <c r="L1094" s="53"/>
      <c r="M1094" s="238"/>
      <c r="N1094" s="55"/>
      <c r="O1094" s="308"/>
    </row>
    <row r="1095" spans="1:15" hidden="1" x14ac:dyDescent="0.45">
      <c r="A1095" s="266"/>
      <c r="B1095" s="275"/>
      <c r="C1095" s="56">
        <f t="shared" si="109"/>
        <v>0</v>
      </c>
      <c r="D1095" s="56"/>
      <c r="E1095" s="48"/>
      <c r="F1095" s="91"/>
      <c r="G1095" s="92"/>
      <c r="H1095" s="92"/>
      <c r="I1095" s="93"/>
      <c r="J1095" s="46"/>
      <c r="K1095" s="52"/>
      <c r="L1095" s="53"/>
      <c r="M1095" s="238"/>
      <c r="N1095" s="55"/>
      <c r="O1095" s="308"/>
    </row>
    <row r="1096" spans="1:15" hidden="1" x14ac:dyDescent="0.45">
      <c r="A1096" s="266"/>
      <c r="B1096" s="275"/>
      <c r="C1096" s="56">
        <f t="shared" si="109"/>
        <v>0</v>
      </c>
      <c r="D1096" s="56"/>
      <c r="E1096" s="48"/>
      <c r="F1096" s="91"/>
      <c r="G1096" s="92"/>
      <c r="H1096" s="92"/>
      <c r="I1096" s="93"/>
      <c r="J1096" s="46"/>
      <c r="K1096" s="52"/>
      <c r="L1096" s="53"/>
      <c r="M1096" s="238"/>
      <c r="N1096" s="55"/>
      <c r="O1096" s="308"/>
    </row>
    <row r="1097" spans="1:15" hidden="1" x14ac:dyDescent="0.45">
      <c r="A1097" s="266"/>
      <c r="B1097" s="275"/>
      <c r="C1097" s="56">
        <f t="shared" si="109"/>
        <v>0</v>
      </c>
      <c r="D1097" s="56"/>
      <c r="E1097" s="48"/>
      <c r="F1097" s="91"/>
      <c r="G1097" s="92"/>
      <c r="H1097" s="92"/>
      <c r="I1097" s="93"/>
      <c r="J1097" s="46"/>
      <c r="K1097" s="52"/>
      <c r="L1097" s="53"/>
      <c r="M1097" s="238"/>
      <c r="N1097" s="55"/>
      <c r="O1097" s="308"/>
    </row>
    <row r="1098" spans="1:15" hidden="1" x14ac:dyDescent="0.45">
      <c r="A1098" s="266"/>
      <c r="B1098" s="275"/>
      <c r="C1098" s="56">
        <f t="shared" si="109"/>
        <v>0</v>
      </c>
      <c r="D1098" s="56"/>
      <c r="E1098" s="48"/>
      <c r="F1098" s="91"/>
      <c r="G1098" s="92"/>
      <c r="H1098" s="92"/>
      <c r="I1098" s="93"/>
      <c r="J1098" s="46"/>
      <c r="K1098" s="52"/>
      <c r="L1098" s="53"/>
      <c r="M1098" s="238"/>
      <c r="N1098" s="55"/>
      <c r="O1098" s="308"/>
    </row>
    <row r="1099" spans="1:15" hidden="1" x14ac:dyDescent="0.45">
      <c r="A1099" s="266"/>
      <c r="B1099" s="275"/>
      <c r="C1099" s="56">
        <f t="shared" si="109"/>
        <v>0</v>
      </c>
      <c r="D1099" s="56"/>
      <c r="E1099" s="48"/>
      <c r="F1099" s="91"/>
      <c r="G1099" s="92"/>
      <c r="H1099" s="92"/>
      <c r="I1099" s="93"/>
      <c r="J1099" s="46"/>
      <c r="K1099" s="52"/>
      <c r="L1099" s="53"/>
      <c r="M1099" s="238"/>
      <c r="N1099" s="55"/>
      <c r="O1099" s="308"/>
    </row>
    <row r="1100" spans="1:15" hidden="1" x14ac:dyDescent="0.45">
      <c r="A1100" s="266"/>
      <c r="B1100" s="275"/>
      <c r="C1100" s="56">
        <f t="shared" si="109"/>
        <v>0</v>
      </c>
      <c r="D1100" s="56"/>
      <c r="E1100" s="48"/>
      <c r="F1100" s="91"/>
      <c r="G1100" s="92"/>
      <c r="H1100" s="92"/>
      <c r="I1100" s="93"/>
      <c r="J1100" s="46"/>
      <c r="K1100" s="52"/>
      <c r="L1100" s="53"/>
      <c r="M1100" s="238"/>
      <c r="N1100" s="55"/>
      <c r="O1100" s="308"/>
    </row>
    <row r="1101" spans="1:15" ht="14.65" hidden="1" thickBot="1" x14ac:dyDescent="0.5">
      <c r="A1101" s="267"/>
      <c r="B1101" s="276"/>
      <c r="C1101" s="56">
        <f t="shared" si="109"/>
        <v>0</v>
      </c>
      <c r="D1101" s="254"/>
      <c r="E1101" s="62"/>
      <c r="F1101" s="98"/>
      <c r="G1101" s="99"/>
      <c r="H1101" s="99"/>
      <c r="I1101" s="100"/>
      <c r="J1101" s="61"/>
      <c r="K1101" s="67"/>
      <c r="L1101" s="68"/>
      <c r="M1101" s="239"/>
      <c r="N1101" s="70"/>
      <c r="O1101" s="309"/>
    </row>
    <row r="1102" spans="1:15" hidden="1" x14ac:dyDescent="0.45">
      <c r="A1102" s="284"/>
      <c r="B1102" s="268">
        <v>123</v>
      </c>
      <c r="C1102" s="71">
        <f>IF(K1102&lt;&gt;"",1,0)</f>
        <v>0</v>
      </c>
      <c r="D1102" s="71"/>
      <c r="E1102" s="5"/>
      <c r="F1102" s="240"/>
      <c r="G1102" s="241"/>
      <c r="H1102" s="241"/>
      <c r="I1102" s="103"/>
      <c r="J1102" s="242"/>
      <c r="K1102" s="243"/>
      <c r="L1102" s="244"/>
      <c r="M1102" s="245"/>
      <c r="N1102" s="13"/>
      <c r="O1102" s="304"/>
    </row>
    <row r="1103" spans="1:15" hidden="1" x14ac:dyDescent="0.45">
      <c r="A1103" s="285"/>
      <c r="B1103" s="269"/>
      <c r="C1103" s="14">
        <f t="shared" ref="C1103:C1110" si="110">IF(K1103&lt;&gt;"",C1102+1,0)</f>
        <v>0</v>
      </c>
      <c r="D1103" s="14"/>
      <c r="E1103" s="15"/>
      <c r="F1103" s="131"/>
      <c r="G1103" s="132"/>
      <c r="H1103" s="132"/>
      <c r="I1103" s="108"/>
      <c r="J1103" s="133"/>
      <c r="K1103" s="30"/>
      <c r="L1103" s="76"/>
      <c r="M1103" s="246"/>
      <c r="N1103" s="23"/>
      <c r="O1103" s="305"/>
    </row>
    <row r="1104" spans="1:15" hidden="1" x14ac:dyDescent="0.45">
      <c r="A1104" s="285"/>
      <c r="B1104" s="269"/>
      <c r="C1104" s="14">
        <f t="shared" si="110"/>
        <v>0</v>
      </c>
      <c r="D1104" s="14"/>
      <c r="E1104" s="15"/>
      <c r="F1104" s="131"/>
      <c r="G1104" s="132"/>
      <c r="H1104" s="132"/>
      <c r="I1104" s="108"/>
      <c r="J1104" s="133"/>
      <c r="K1104" s="30"/>
      <c r="L1104" s="76"/>
      <c r="M1104" s="246"/>
      <c r="N1104" s="23"/>
      <c r="O1104" s="305"/>
    </row>
    <row r="1105" spans="1:15" hidden="1" x14ac:dyDescent="0.45">
      <c r="A1105" s="285"/>
      <c r="B1105" s="269"/>
      <c r="C1105" s="14">
        <f t="shared" si="110"/>
        <v>0</v>
      </c>
      <c r="D1105" s="14"/>
      <c r="E1105" s="15"/>
      <c r="F1105" s="131"/>
      <c r="G1105" s="132"/>
      <c r="H1105" s="132"/>
      <c r="I1105" s="108"/>
      <c r="J1105" s="133"/>
      <c r="K1105" s="30"/>
      <c r="L1105" s="76"/>
      <c r="M1105" s="246"/>
      <c r="N1105" s="23"/>
      <c r="O1105" s="305"/>
    </row>
    <row r="1106" spans="1:15" hidden="1" x14ac:dyDescent="0.45">
      <c r="A1106" s="285"/>
      <c r="B1106" s="269"/>
      <c r="C1106" s="14">
        <f t="shared" si="110"/>
        <v>0</v>
      </c>
      <c r="D1106" s="14"/>
      <c r="E1106" s="15"/>
      <c r="F1106" s="131"/>
      <c r="G1106" s="132"/>
      <c r="H1106" s="132"/>
      <c r="I1106" s="108"/>
      <c r="J1106" s="133"/>
      <c r="K1106" s="30"/>
      <c r="L1106" s="76"/>
      <c r="M1106" s="246"/>
      <c r="N1106" s="23"/>
      <c r="O1106" s="305"/>
    </row>
    <row r="1107" spans="1:15" hidden="1" x14ac:dyDescent="0.45">
      <c r="A1107" s="285"/>
      <c r="B1107" s="269"/>
      <c r="C1107" s="14">
        <f t="shared" si="110"/>
        <v>0</v>
      </c>
      <c r="D1107" s="14"/>
      <c r="E1107" s="15"/>
      <c r="F1107" s="131"/>
      <c r="G1107" s="132"/>
      <c r="H1107" s="132"/>
      <c r="I1107" s="108"/>
      <c r="J1107" s="133"/>
      <c r="K1107" s="30"/>
      <c r="L1107" s="76"/>
      <c r="M1107" s="246"/>
      <c r="N1107" s="23"/>
      <c r="O1107" s="305"/>
    </row>
    <row r="1108" spans="1:15" hidden="1" x14ac:dyDescent="0.45">
      <c r="A1108" s="285"/>
      <c r="B1108" s="269"/>
      <c r="C1108" s="14">
        <f t="shared" si="110"/>
        <v>0</v>
      </c>
      <c r="D1108" s="14"/>
      <c r="E1108" s="15"/>
      <c r="F1108" s="131"/>
      <c r="G1108" s="132"/>
      <c r="H1108" s="132"/>
      <c r="I1108" s="108"/>
      <c r="J1108" s="133"/>
      <c r="K1108" s="30"/>
      <c r="L1108" s="76"/>
      <c r="M1108" s="246"/>
      <c r="N1108" s="23"/>
      <c r="O1108" s="305"/>
    </row>
    <row r="1109" spans="1:15" hidden="1" x14ac:dyDescent="0.45">
      <c r="A1109" s="285"/>
      <c r="B1109" s="269"/>
      <c r="C1109" s="14">
        <f t="shared" si="110"/>
        <v>0</v>
      </c>
      <c r="D1109" s="14"/>
      <c r="E1109" s="15"/>
      <c r="F1109" s="131"/>
      <c r="G1109" s="132"/>
      <c r="H1109" s="132"/>
      <c r="I1109" s="108"/>
      <c r="J1109" s="133"/>
      <c r="K1109" s="30"/>
      <c r="L1109" s="76"/>
      <c r="M1109" s="246"/>
      <c r="N1109" s="23"/>
      <c r="O1109" s="305"/>
    </row>
    <row r="1110" spans="1:15" ht="14.65" hidden="1" thickBot="1" x14ac:dyDescent="0.5">
      <c r="A1110" s="286"/>
      <c r="B1110" s="270"/>
      <c r="C1110" s="14">
        <f t="shared" si="110"/>
        <v>0</v>
      </c>
      <c r="D1110" s="219"/>
      <c r="E1110" s="32"/>
      <c r="F1110" s="134"/>
      <c r="G1110" s="135"/>
      <c r="H1110" s="135"/>
      <c r="I1110" s="111"/>
      <c r="J1110" s="136"/>
      <c r="K1110" s="37"/>
      <c r="L1110" s="78"/>
      <c r="M1110" s="247"/>
      <c r="N1110" s="40"/>
      <c r="O1110" s="306"/>
    </row>
    <row r="1111" spans="1:15" hidden="1" x14ac:dyDescent="0.45">
      <c r="A1111" s="265"/>
      <c r="B1111" s="274">
        <v>124</v>
      </c>
      <c r="C1111" s="41">
        <f>IF(K1111&lt;&gt;"",1,0)</f>
        <v>0</v>
      </c>
      <c r="D1111" s="253"/>
      <c r="E1111" s="42"/>
      <c r="F1111" s="248"/>
      <c r="G1111" s="249"/>
      <c r="H1111" s="249"/>
      <c r="I1111" s="116"/>
      <c r="J1111" s="250"/>
      <c r="K1111" s="86"/>
      <c r="L1111" s="137"/>
      <c r="M1111" s="251"/>
      <c r="N1111" s="83"/>
      <c r="O1111" s="307"/>
    </row>
    <row r="1112" spans="1:15" hidden="1" x14ac:dyDescent="0.45">
      <c r="A1112" s="266"/>
      <c r="B1112" s="275"/>
      <c r="C1112" s="56">
        <f t="shared" ref="C1112:C1119" si="111">IF(K1112&lt;&gt;"",C1111+1,0)</f>
        <v>0</v>
      </c>
      <c r="D1112" s="56"/>
      <c r="E1112" s="48"/>
      <c r="F1112" s="91"/>
      <c r="G1112" s="92"/>
      <c r="H1112" s="92"/>
      <c r="I1112" s="93"/>
      <c r="J1112" s="46"/>
      <c r="K1112" s="52"/>
      <c r="L1112" s="53"/>
      <c r="M1112" s="238"/>
      <c r="N1112" s="55"/>
      <c r="O1112" s="308"/>
    </row>
    <row r="1113" spans="1:15" hidden="1" x14ac:dyDescent="0.45">
      <c r="A1113" s="266"/>
      <c r="B1113" s="275"/>
      <c r="C1113" s="56">
        <f t="shared" si="111"/>
        <v>0</v>
      </c>
      <c r="D1113" s="56"/>
      <c r="E1113" s="48"/>
      <c r="F1113" s="91"/>
      <c r="G1113" s="92"/>
      <c r="H1113" s="92"/>
      <c r="I1113" s="93"/>
      <c r="J1113" s="46"/>
      <c r="K1113" s="52"/>
      <c r="L1113" s="53"/>
      <c r="M1113" s="238"/>
      <c r="N1113" s="55"/>
      <c r="O1113" s="308"/>
    </row>
    <row r="1114" spans="1:15" hidden="1" x14ac:dyDescent="0.45">
      <c r="A1114" s="266"/>
      <c r="B1114" s="275"/>
      <c r="C1114" s="56">
        <f t="shared" si="111"/>
        <v>0</v>
      </c>
      <c r="D1114" s="56"/>
      <c r="E1114" s="48"/>
      <c r="F1114" s="91"/>
      <c r="G1114" s="92"/>
      <c r="H1114" s="92"/>
      <c r="I1114" s="93"/>
      <c r="J1114" s="46"/>
      <c r="K1114" s="52"/>
      <c r="L1114" s="53"/>
      <c r="M1114" s="238"/>
      <c r="N1114" s="55"/>
      <c r="O1114" s="308"/>
    </row>
    <row r="1115" spans="1:15" hidden="1" x14ac:dyDescent="0.45">
      <c r="A1115" s="266"/>
      <c r="B1115" s="275"/>
      <c r="C1115" s="56">
        <f t="shared" si="111"/>
        <v>0</v>
      </c>
      <c r="D1115" s="56"/>
      <c r="E1115" s="48"/>
      <c r="F1115" s="91"/>
      <c r="G1115" s="92"/>
      <c r="H1115" s="92"/>
      <c r="I1115" s="93"/>
      <c r="J1115" s="46"/>
      <c r="K1115" s="52"/>
      <c r="L1115" s="53"/>
      <c r="M1115" s="238"/>
      <c r="N1115" s="55"/>
      <c r="O1115" s="308"/>
    </row>
    <row r="1116" spans="1:15" hidden="1" x14ac:dyDescent="0.45">
      <c r="A1116" s="266"/>
      <c r="B1116" s="275"/>
      <c r="C1116" s="56">
        <f t="shared" si="111"/>
        <v>0</v>
      </c>
      <c r="D1116" s="56"/>
      <c r="E1116" s="48"/>
      <c r="F1116" s="91"/>
      <c r="G1116" s="92"/>
      <c r="H1116" s="92"/>
      <c r="I1116" s="93"/>
      <c r="J1116" s="46"/>
      <c r="K1116" s="52"/>
      <c r="L1116" s="53"/>
      <c r="M1116" s="238"/>
      <c r="N1116" s="55"/>
      <c r="O1116" s="308"/>
    </row>
    <row r="1117" spans="1:15" hidden="1" x14ac:dyDescent="0.45">
      <c r="A1117" s="266"/>
      <c r="B1117" s="275"/>
      <c r="C1117" s="56">
        <f t="shared" si="111"/>
        <v>0</v>
      </c>
      <c r="D1117" s="56"/>
      <c r="E1117" s="48"/>
      <c r="F1117" s="91"/>
      <c r="G1117" s="92"/>
      <c r="H1117" s="92"/>
      <c r="I1117" s="93"/>
      <c r="J1117" s="46"/>
      <c r="K1117" s="52"/>
      <c r="L1117" s="53"/>
      <c r="M1117" s="238"/>
      <c r="N1117" s="55"/>
      <c r="O1117" s="308"/>
    </row>
    <row r="1118" spans="1:15" hidden="1" x14ac:dyDescent="0.45">
      <c r="A1118" s="266"/>
      <c r="B1118" s="275"/>
      <c r="C1118" s="56">
        <f t="shared" si="111"/>
        <v>0</v>
      </c>
      <c r="D1118" s="56"/>
      <c r="E1118" s="48"/>
      <c r="F1118" s="91"/>
      <c r="G1118" s="92"/>
      <c r="H1118" s="92"/>
      <c r="I1118" s="93"/>
      <c r="J1118" s="46"/>
      <c r="K1118" s="52"/>
      <c r="L1118" s="53"/>
      <c r="M1118" s="238"/>
      <c r="N1118" s="55"/>
      <c r="O1118" s="308"/>
    </row>
    <row r="1119" spans="1:15" ht="14.65" hidden="1" thickBot="1" x14ac:dyDescent="0.5">
      <c r="A1119" s="267"/>
      <c r="B1119" s="276"/>
      <c r="C1119" s="56">
        <f t="shared" si="111"/>
        <v>0</v>
      </c>
      <c r="D1119" s="254"/>
      <c r="E1119" s="62"/>
      <c r="F1119" s="98"/>
      <c r="G1119" s="99"/>
      <c r="H1119" s="99"/>
      <c r="I1119" s="100"/>
      <c r="J1119" s="61"/>
      <c r="K1119" s="67"/>
      <c r="L1119" s="68"/>
      <c r="M1119" s="239"/>
      <c r="N1119" s="70"/>
      <c r="O1119" s="309"/>
    </row>
    <row r="1120" spans="1:15" hidden="1" x14ac:dyDescent="0.45">
      <c r="A1120" s="284"/>
      <c r="B1120" s="268">
        <v>125</v>
      </c>
      <c r="C1120" s="71">
        <f>IF(K1120&lt;&gt;"",1,0)</f>
        <v>0</v>
      </c>
      <c r="D1120" s="71"/>
      <c r="E1120" s="5"/>
      <c r="F1120" s="240"/>
      <c r="G1120" s="241"/>
      <c r="H1120" s="241"/>
      <c r="I1120" s="103"/>
      <c r="J1120" s="242"/>
      <c r="K1120" s="243"/>
      <c r="L1120" s="244"/>
      <c r="M1120" s="245"/>
      <c r="N1120" s="13"/>
      <c r="O1120" s="304"/>
    </row>
    <row r="1121" spans="1:15" hidden="1" x14ac:dyDescent="0.45">
      <c r="A1121" s="285"/>
      <c r="B1121" s="269"/>
      <c r="C1121" s="14">
        <f t="shared" ref="C1121:C1128" si="112">IF(K1121&lt;&gt;"",C1120+1,0)</f>
        <v>0</v>
      </c>
      <c r="D1121" s="14"/>
      <c r="E1121" s="15"/>
      <c r="F1121" s="131"/>
      <c r="G1121" s="132"/>
      <c r="H1121" s="132"/>
      <c r="I1121" s="108"/>
      <c r="J1121" s="133"/>
      <c r="K1121" s="30"/>
      <c r="L1121" s="76"/>
      <c r="M1121" s="246"/>
      <c r="N1121" s="23"/>
      <c r="O1121" s="305"/>
    </row>
    <row r="1122" spans="1:15" hidden="1" x14ac:dyDescent="0.45">
      <c r="A1122" s="285"/>
      <c r="B1122" s="269"/>
      <c r="C1122" s="14">
        <f t="shared" si="112"/>
        <v>0</v>
      </c>
      <c r="D1122" s="14"/>
      <c r="E1122" s="15"/>
      <c r="F1122" s="131"/>
      <c r="G1122" s="132"/>
      <c r="H1122" s="132"/>
      <c r="I1122" s="108"/>
      <c r="J1122" s="133"/>
      <c r="K1122" s="30"/>
      <c r="L1122" s="76"/>
      <c r="M1122" s="246"/>
      <c r="N1122" s="23"/>
      <c r="O1122" s="305"/>
    </row>
    <row r="1123" spans="1:15" hidden="1" x14ac:dyDescent="0.45">
      <c r="A1123" s="285"/>
      <c r="B1123" s="269"/>
      <c r="C1123" s="14">
        <f t="shared" si="112"/>
        <v>0</v>
      </c>
      <c r="D1123" s="14"/>
      <c r="E1123" s="15"/>
      <c r="F1123" s="131"/>
      <c r="G1123" s="132"/>
      <c r="H1123" s="132"/>
      <c r="I1123" s="108"/>
      <c r="J1123" s="133"/>
      <c r="K1123" s="30"/>
      <c r="L1123" s="76"/>
      <c r="M1123" s="246"/>
      <c r="N1123" s="23"/>
      <c r="O1123" s="305"/>
    </row>
    <row r="1124" spans="1:15" hidden="1" x14ac:dyDescent="0.45">
      <c r="A1124" s="285"/>
      <c r="B1124" s="269"/>
      <c r="C1124" s="14">
        <f t="shared" si="112"/>
        <v>0</v>
      </c>
      <c r="D1124" s="14"/>
      <c r="E1124" s="15"/>
      <c r="F1124" s="131"/>
      <c r="G1124" s="132"/>
      <c r="H1124" s="132"/>
      <c r="I1124" s="108"/>
      <c r="J1124" s="133"/>
      <c r="K1124" s="30"/>
      <c r="L1124" s="76"/>
      <c r="M1124" s="246"/>
      <c r="N1124" s="23"/>
      <c r="O1124" s="305"/>
    </row>
    <row r="1125" spans="1:15" hidden="1" x14ac:dyDescent="0.45">
      <c r="A1125" s="285"/>
      <c r="B1125" s="269"/>
      <c r="C1125" s="14">
        <f t="shared" si="112"/>
        <v>0</v>
      </c>
      <c r="D1125" s="14"/>
      <c r="E1125" s="15"/>
      <c r="F1125" s="131"/>
      <c r="G1125" s="132"/>
      <c r="H1125" s="132"/>
      <c r="I1125" s="108"/>
      <c r="J1125" s="133"/>
      <c r="K1125" s="30"/>
      <c r="L1125" s="76"/>
      <c r="M1125" s="246"/>
      <c r="N1125" s="23"/>
      <c r="O1125" s="305"/>
    </row>
    <row r="1126" spans="1:15" hidden="1" x14ac:dyDescent="0.45">
      <c r="A1126" s="285"/>
      <c r="B1126" s="269"/>
      <c r="C1126" s="14">
        <f t="shared" si="112"/>
        <v>0</v>
      </c>
      <c r="D1126" s="14"/>
      <c r="E1126" s="15"/>
      <c r="F1126" s="131"/>
      <c r="G1126" s="132"/>
      <c r="H1126" s="132"/>
      <c r="I1126" s="108"/>
      <c r="J1126" s="133"/>
      <c r="K1126" s="30"/>
      <c r="L1126" s="76"/>
      <c r="M1126" s="246"/>
      <c r="N1126" s="23"/>
      <c r="O1126" s="305"/>
    </row>
    <row r="1127" spans="1:15" hidden="1" x14ac:dyDescent="0.45">
      <c r="A1127" s="285"/>
      <c r="B1127" s="269"/>
      <c r="C1127" s="14">
        <f t="shared" si="112"/>
        <v>0</v>
      </c>
      <c r="D1127" s="14"/>
      <c r="E1127" s="15"/>
      <c r="F1127" s="131"/>
      <c r="G1127" s="132"/>
      <c r="H1127" s="132"/>
      <c r="I1127" s="108"/>
      <c r="J1127" s="133"/>
      <c r="K1127" s="30"/>
      <c r="L1127" s="76"/>
      <c r="M1127" s="246"/>
      <c r="N1127" s="23"/>
      <c r="O1127" s="305"/>
    </row>
    <row r="1128" spans="1:15" ht="14.65" hidden="1" thickBot="1" x14ac:dyDescent="0.5">
      <c r="A1128" s="286"/>
      <c r="B1128" s="270"/>
      <c r="C1128" s="14">
        <f t="shared" si="112"/>
        <v>0</v>
      </c>
      <c r="D1128" s="219"/>
      <c r="E1128" s="32"/>
      <c r="F1128" s="134"/>
      <c r="G1128" s="135"/>
      <c r="H1128" s="135"/>
      <c r="I1128" s="111"/>
      <c r="J1128" s="136"/>
      <c r="K1128" s="37"/>
      <c r="L1128" s="78"/>
      <c r="M1128" s="247"/>
      <c r="N1128" s="40"/>
      <c r="O1128" s="306"/>
    </row>
    <row r="1129" spans="1:15" hidden="1" x14ac:dyDescent="0.45">
      <c r="A1129" s="265"/>
      <c r="B1129" s="274">
        <v>126</v>
      </c>
      <c r="C1129" s="41">
        <f>IF(K1129&lt;&gt;"",1,0)</f>
        <v>0</v>
      </c>
      <c r="D1129" s="253"/>
      <c r="E1129" s="42"/>
      <c r="F1129" s="248"/>
      <c r="G1129" s="249"/>
      <c r="H1129" s="249"/>
      <c r="I1129" s="116"/>
      <c r="J1129" s="250"/>
      <c r="K1129" s="86"/>
      <c r="L1129" s="137"/>
      <c r="M1129" s="251"/>
      <c r="N1129" s="83"/>
      <c r="O1129" s="307"/>
    </row>
    <row r="1130" spans="1:15" hidden="1" x14ac:dyDescent="0.45">
      <c r="A1130" s="266"/>
      <c r="B1130" s="275"/>
      <c r="C1130" s="56">
        <f t="shared" ref="C1130:C1137" si="113">IF(K1130&lt;&gt;"",C1129+1,0)</f>
        <v>0</v>
      </c>
      <c r="D1130" s="56"/>
      <c r="E1130" s="48"/>
      <c r="F1130" s="91"/>
      <c r="G1130" s="92"/>
      <c r="H1130" s="92"/>
      <c r="I1130" s="93"/>
      <c r="J1130" s="46"/>
      <c r="K1130" s="52"/>
      <c r="L1130" s="53"/>
      <c r="M1130" s="238"/>
      <c r="N1130" s="55"/>
      <c r="O1130" s="308"/>
    </row>
    <row r="1131" spans="1:15" hidden="1" x14ac:dyDescent="0.45">
      <c r="A1131" s="266"/>
      <c r="B1131" s="275"/>
      <c r="C1131" s="56">
        <f t="shared" si="113"/>
        <v>0</v>
      </c>
      <c r="D1131" s="56"/>
      <c r="E1131" s="48"/>
      <c r="F1131" s="91"/>
      <c r="G1131" s="92"/>
      <c r="H1131" s="92"/>
      <c r="I1131" s="93"/>
      <c r="J1131" s="46"/>
      <c r="K1131" s="52"/>
      <c r="L1131" s="53"/>
      <c r="M1131" s="238"/>
      <c r="N1131" s="55"/>
      <c r="O1131" s="308"/>
    </row>
    <row r="1132" spans="1:15" hidden="1" x14ac:dyDescent="0.45">
      <c r="A1132" s="266"/>
      <c r="B1132" s="275"/>
      <c r="C1132" s="56">
        <f t="shared" si="113"/>
        <v>0</v>
      </c>
      <c r="D1132" s="56"/>
      <c r="E1132" s="48"/>
      <c r="F1132" s="91"/>
      <c r="G1132" s="92"/>
      <c r="H1132" s="92"/>
      <c r="I1132" s="93"/>
      <c r="J1132" s="46"/>
      <c r="K1132" s="52"/>
      <c r="L1132" s="53"/>
      <c r="M1132" s="238"/>
      <c r="N1132" s="55"/>
      <c r="O1132" s="308"/>
    </row>
    <row r="1133" spans="1:15" hidden="1" x14ac:dyDescent="0.45">
      <c r="A1133" s="266"/>
      <c r="B1133" s="275"/>
      <c r="C1133" s="56">
        <f t="shared" si="113"/>
        <v>0</v>
      </c>
      <c r="D1133" s="56"/>
      <c r="E1133" s="48"/>
      <c r="F1133" s="91"/>
      <c r="G1133" s="92"/>
      <c r="H1133" s="92"/>
      <c r="I1133" s="93"/>
      <c r="J1133" s="46"/>
      <c r="K1133" s="52"/>
      <c r="L1133" s="53"/>
      <c r="M1133" s="238"/>
      <c r="N1133" s="55"/>
      <c r="O1133" s="308"/>
    </row>
    <row r="1134" spans="1:15" hidden="1" x14ac:dyDescent="0.45">
      <c r="A1134" s="266"/>
      <c r="B1134" s="275"/>
      <c r="C1134" s="56">
        <f t="shared" si="113"/>
        <v>0</v>
      </c>
      <c r="D1134" s="56"/>
      <c r="E1134" s="48"/>
      <c r="F1134" s="91"/>
      <c r="G1134" s="92"/>
      <c r="H1134" s="92"/>
      <c r="I1134" s="93"/>
      <c r="J1134" s="46"/>
      <c r="K1134" s="52"/>
      <c r="L1134" s="53"/>
      <c r="M1134" s="238"/>
      <c r="N1134" s="55"/>
      <c r="O1134" s="308"/>
    </row>
    <row r="1135" spans="1:15" hidden="1" x14ac:dyDescent="0.45">
      <c r="A1135" s="266"/>
      <c r="B1135" s="275"/>
      <c r="C1135" s="56">
        <f t="shared" si="113"/>
        <v>0</v>
      </c>
      <c r="D1135" s="56"/>
      <c r="E1135" s="48"/>
      <c r="F1135" s="91"/>
      <c r="G1135" s="92"/>
      <c r="H1135" s="92"/>
      <c r="I1135" s="93"/>
      <c r="J1135" s="46"/>
      <c r="K1135" s="52"/>
      <c r="L1135" s="53"/>
      <c r="M1135" s="238"/>
      <c r="N1135" s="55"/>
      <c r="O1135" s="308"/>
    </row>
    <row r="1136" spans="1:15" hidden="1" x14ac:dyDescent="0.45">
      <c r="A1136" s="266"/>
      <c r="B1136" s="275"/>
      <c r="C1136" s="56">
        <f t="shared" si="113"/>
        <v>0</v>
      </c>
      <c r="D1136" s="56"/>
      <c r="E1136" s="48"/>
      <c r="F1136" s="91"/>
      <c r="G1136" s="92"/>
      <c r="H1136" s="92"/>
      <c r="I1136" s="93"/>
      <c r="J1136" s="46"/>
      <c r="K1136" s="52"/>
      <c r="L1136" s="53"/>
      <c r="M1136" s="238"/>
      <c r="N1136" s="55"/>
      <c r="O1136" s="308"/>
    </row>
    <row r="1137" spans="1:15" ht="14.65" hidden="1" thickBot="1" x14ac:dyDescent="0.5">
      <c r="A1137" s="267"/>
      <c r="B1137" s="276"/>
      <c r="C1137" s="56">
        <f t="shared" si="113"/>
        <v>0</v>
      </c>
      <c r="D1137" s="254"/>
      <c r="E1137" s="62"/>
      <c r="F1137" s="98"/>
      <c r="G1137" s="99"/>
      <c r="H1137" s="99"/>
      <c r="I1137" s="100"/>
      <c r="J1137" s="61"/>
      <c r="K1137" s="67"/>
      <c r="L1137" s="68"/>
      <c r="M1137" s="239"/>
      <c r="N1137" s="70"/>
      <c r="O1137" s="309"/>
    </row>
    <row r="1138" spans="1:15" hidden="1" x14ac:dyDescent="0.45">
      <c r="A1138" s="284"/>
      <c r="B1138" s="268">
        <v>127</v>
      </c>
      <c r="C1138" s="71">
        <f>IF(K1138&lt;&gt;"",1,0)</f>
        <v>0</v>
      </c>
      <c r="D1138" s="71"/>
      <c r="E1138" s="5"/>
      <c r="F1138" s="240"/>
      <c r="G1138" s="241"/>
      <c r="H1138" s="241"/>
      <c r="I1138" s="103"/>
      <c r="J1138" s="242"/>
      <c r="K1138" s="243"/>
      <c r="L1138" s="244"/>
      <c r="M1138" s="245"/>
      <c r="N1138" s="13"/>
      <c r="O1138" s="304"/>
    </row>
    <row r="1139" spans="1:15" hidden="1" x14ac:dyDescent="0.45">
      <c r="A1139" s="285"/>
      <c r="B1139" s="269"/>
      <c r="C1139" s="14">
        <f t="shared" ref="C1139:C1146" si="114">IF(K1139&lt;&gt;"",C1138+1,0)</f>
        <v>0</v>
      </c>
      <c r="D1139" s="14"/>
      <c r="E1139" s="15"/>
      <c r="F1139" s="131"/>
      <c r="G1139" s="132"/>
      <c r="H1139" s="132"/>
      <c r="I1139" s="108"/>
      <c r="J1139" s="133"/>
      <c r="K1139" s="30"/>
      <c r="L1139" s="76"/>
      <c r="M1139" s="246"/>
      <c r="N1139" s="23"/>
      <c r="O1139" s="305"/>
    </row>
    <row r="1140" spans="1:15" hidden="1" x14ac:dyDescent="0.45">
      <c r="A1140" s="285"/>
      <c r="B1140" s="269"/>
      <c r="C1140" s="14">
        <f t="shared" si="114"/>
        <v>0</v>
      </c>
      <c r="D1140" s="14"/>
      <c r="E1140" s="15"/>
      <c r="F1140" s="131"/>
      <c r="G1140" s="132"/>
      <c r="H1140" s="132"/>
      <c r="I1140" s="108"/>
      <c r="J1140" s="133"/>
      <c r="K1140" s="30"/>
      <c r="L1140" s="76"/>
      <c r="M1140" s="246"/>
      <c r="N1140" s="23"/>
      <c r="O1140" s="305"/>
    </row>
    <row r="1141" spans="1:15" hidden="1" x14ac:dyDescent="0.45">
      <c r="A1141" s="285"/>
      <c r="B1141" s="269"/>
      <c r="C1141" s="14">
        <f t="shared" si="114"/>
        <v>0</v>
      </c>
      <c r="D1141" s="14"/>
      <c r="E1141" s="15"/>
      <c r="F1141" s="131"/>
      <c r="G1141" s="132"/>
      <c r="H1141" s="132"/>
      <c r="I1141" s="108"/>
      <c r="J1141" s="133"/>
      <c r="K1141" s="30"/>
      <c r="L1141" s="76"/>
      <c r="M1141" s="246"/>
      <c r="N1141" s="23"/>
      <c r="O1141" s="305"/>
    </row>
    <row r="1142" spans="1:15" hidden="1" x14ac:dyDescent="0.45">
      <c r="A1142" s="285"/>
      <c r="B1142" s="269"/>
      <c r="C1142" s="14">
        <f t="shared" si="114"/>
        <v>0</v>
      </c>
      <c r="D1142" s="14"/>
      <c r="E1142" s="15"/>
      <c r="F1142" s="131"/>
      <c r="G1142" s="132"/>
      <c r="H1142" s="132"/>
      <c r="I1142" s="108"/>
      <c r="J1142" s="133"/>
      <c r="K1142" s="30"/>
      <c r="L1142" s="76"/>
      <c r="M1142" s="246"/>
      <c r="N1142" s="23"/>
      <c r="O1142" s="305"/>
    </row>
    <row r="1143" spans="1:15" hidden="1" x14ac:dyDescent="0.45">
      <c r="A1143" s="285"/>
      <c r="B1143" s="269"/>
      <c r="C1143" s="14">
        <f t="shared" si="114"/>
        <v>0</v>
      </c>
      <c r="D1143" s="14"/>
      <c r="E1143" s="15"/>
      <c r="F1143" s="131"/>
      <c r="G1143" s="132"/>
      <c r="H1143" s="132"/>
      <c r="I1143" s="108"/>
      <c r="J1143" s="133"/>
      <c r="K1143" s="30"/>
      <c r="L1143" s="76"/>
      <c r="M1143" s="246"/>
      <c r="N1143" s="23"/>
      <c r="O1143" s="305"/>
    </row>
    <row r="1144" spans="1:15" hidden="1" x14ac:dyDescent="0.45">
      <c r="A1144" s="285"/>
      <c r="B1144" s="269"/>
      <c r="C1144" s="14">
        <f t="shared" si="114"/>
        <v>0</v>
      </c>
      <c r="D1144" s="14"/>
      <c r="E1144" s="15"/>
      <c r="F1144" s="131"/>
      <c r="G1144" s="132"/>
      <c r="H1144" s="132"/>
      <c r="I1144" s="108"/>
      <c r="J1144" s="133"/>
      <c r="K1144" s="30"/>
      <c r="L1144" s="76"/>
      <c r="M1144" s="246"/>
      <c r="N1144" s="23"/>
      <c r="O1144" s="305"/>
    </row>
    <row r="1145" spans="1:15" hidden="1" x14ac:dyDescent="0.45">
      <c r="A1145" s="285"/>
      <c r="B1145" s="269"/>
      <c r="C1145" s="14">
        <f t="shared" si="114"/>
        <v>0</v>
      </c>
      <c r="D1145" s="14"/>
      <c r="E1145" s="15"/>
      <c r="F1145" s="131"/>
      <c r="G1145" s="132"/>
      <c r="H1145" s="132"/>
      <c r="I1145" s="108"/>
      <c r="J1145" s="133"/>
      <c r="K1145" s="30"/>
      <c r="L1145" s="76"/>
      <c r="M1145" s="246"/>
      <c r="N1145" s="23"/>
      <c r="O1145" s="305"/>
    </row>
    <row r="1146" spans="1:15" ht="14.65" hidden="1" thickBot="1" x14ac:dyDescent="0.5">
      <c r="A1146" s="286"/>
      <c r="B1146" s="270"/>
      <c r="C1146" s="14">
        <f t="shared" si="114"/>
        <v>0</v>
      </c>
      <c r="D1146" s="219"/>
      <c r="E1146" s="32"/>
      <c r="F1146" s="134"/>
      <c r="G1146" s="135"/>
      <c r="H1146" s="135"/>
      <c r="I1146" s="111"/>
      <c r="J1146" s="136"/>
      <c r="K1146" s="37"/>
      <c r="L1146" s="78"/>
      <c r="M1146" s="247"/>
      <c r="N1146" s="40"/>
      <c r="O1146" s="306"/>
    </row>
    <row r="1147" spans="1:15" hidden="1" x14ac:dyDescent="0.45">
      <c r="A1147" s="265"/>
      <c r="B1147" s="274">
        <v>128</v>
      </c>
      <c r="C1147" s="41">
        <f>IF(K1147&lt;&gt;"",1,0)</f>
        <v>0</v>
      </c>
      <c r="D1147" s="253"/>
      <c r="E1147" s="42"/>
      <c r="F1147" s="248"/>
      <c r="G1147" s="249"/>
      <c r="H1147" s="249"/>
      <c r="I1147" s="116"/>
      <c r="J1147" s="250"/>
      <c r="K1147" s="86"/>
      <c r="L1147" s="137"/>
      <c r="M1147" s="251"/>
      <c r="N1147" s="83"/>
      <c r="O1147" s="307"/>
    </row>
    <row r="1148" spans="1:15" hidden="1" x14ac:dyDescent="0.45">
      <c r="A1148" s="266"/>
      <c r="B1148" s="275"/>
      <c r="C1148" s="56">
        <f t="shared" ref="C1148:C1155" si="115">IF(K1148&lt;&gt;"",C1147+1,0)</f>
        <v>0</v>
      </c>
      <c r="D1148" s="56"/>
      <c r="E1148" s="48"/>
      <c r="F1148" s="91"/>
      <c r="G1148" s="92"/>
      <c r="H1148" s="92"/>
      <c r="I1148" s="93"/>
      <c r="J1148" s="46"/>
      <c r="K1148" s="52"/>
      <c r="L1148" s="53"/>
      <c r="M1148" s="238"/>
      <c r="N1148" s="55"/>
      <c r="O1148" s="308"/>
    </row>
    <row r="1149" spans="1:15" hidden="1" x14ac:dyDescent="0.45">
      <c r="A1149" s="266"/>
      <c r="B1149" s="275"/>
      <c r="C1149" s="56">
        <f t="shared" si="115"/>
        <v>0</v>
      </c>
      <c r="D1149" s="56"/>
      <c r="E1149" s="48"/>
      <c r="F1149" s="91"/>
      <c r="G1149" s="92"/>
      <c r="H1149" s="92"/>
      <c r="I1149" s="93"/>
      <c r="J1149" s="46"/>
      <c r="K1149" s="52"/>
      <c r="L1149" s="53"/>
      <c r="M1149" s="238"/>
      <c r="N1149" s="55"/>
      <c r="O1149" s="308"/>
    </row>
    <row r="1150" spans="1:15" hidden="1" x14ac:dyDescent="0.45">
      <c r="A1150" s="266"/>
      <c r="B1150" s="275"/>
      <c r="C1150" s="56">
        <f t="shared" si="115"/>
        <v>0</v>
      </c>
      <c r="D1150" s="56"/>
      <c r="E1150" s="48"/>
      <c r="F1150" s="91"/>
      <c r="G1150" s="92"/>
      <c r="H1150" s="92"/>
      <c r="I1150" s="93"/>
      <c r="J1150" s="46"/>
      <c r="K1150" s="52"/>
      <c r="L1150" s="53"/>
      <c r="M1150" s="238"/>
      <c r="N1150" s="55"/>
      <c r="O1150" s="308"/>
    </row>
    <row r="1151" spans="1:15" hidden="1" x14ac:dyDescent="0.45">
      <c r="A1151" s="266"/>
      <c r="B1151" s="275"/>
      <c r="C1151" s="56">
        <f t="shared" si="115"/>
        <v>0</v>
      </c>
      <c r="D1151" s="56"/>
      <c r="E1151" s="48"/>
      <c r="F1151" s="91"/>
      <c r="G1151" s="92"/>
      <c r="H1151" s="92"/>
      <c r="I1151" s="93"/>
      <c r="J1151" s="46"/>
      <c r="K1151" s="52"/>
      <c r="L1151" s="53"/>
      <c r="M1151" s="238"/>
      <c r="N1151" s="55"/>
      <c r="O1151" s="308"/>
    </row>
    <row r="1152" spans="1:15" hidden="1" x14ac:dyDescent="0.45">
      <c r="A1152" s="266"/>
      <c r="B1152" s="275"/>
      <c r="C1152" s="56">
        <f t="shared" si="115"/>
        <v>0</v>
      </c>
      <c r="D1152" s="56"/>
      <c r="E1152" s="48"/>
      <c r="F1152" s="91"/>
      <c r="G1152" s="92"/>
      <c r="H1152" s="92"/>
      <c r="I1152" s="93"/>
      <c r="J1152" s="46"/>
      <c r="K1152" s="52"/>
      <c r="L1152" s="53"/>
      <c r="M1152" s="238"/>
      <c r="N1152" s="55"/>
      <c r="O1152" s="308"/>
    </row>
    <row r="1153" spans="1:15" hidden="1" x14ac:dyDescent="0.45">
      <c r="A1153" s="266"/>
      <c r="B1153" s="275"/>
      <c r="C1153" s="56">
        <f t="shared" si="115"/>
        <v>0</v>
      </c>
      <c r="D1153" s="56"/>
      <c r="E1153" s="48"/>
      <c r="F1153" s="91"/>
      <c r="G1153" s="92"/>
      <c r="H1153" s="92"/>
      <c r="I1153" s="93"/>
      <c r="J1153" s="46"/>
      <c r="K1153" s="52"/>
      <c r="L1153" s="53"/>
      <c r="M1153" s="238"/>
      <c r="N1153" s="55"/>
      <c r="O1153" s="308"/>
    </row>
    <row r="1154" spans="1:15" hidden="1" x14ac:dyDescent="0.45">
      <c r="A1154" s="266"/>
      <c r="B1154" s="275"/>
      <c r="C1154" s="56">
        <f t="shared" si="115"/>
        <v>0</v>
      </c>
      <c r="D1154" s="56"/>
      <c r="E1154" s="48"/>
      <c r="F1154" s="91"/>
      <c r="G1154" s="92"/>
      <c r="H1154" s="92"/>
      <c r="I1154" s="93"/>
      <c r="J1154" s="46"/>
      <c r="K1154" s="52"/>
      <c r="L1154" s="53"/>
      <c r="M1154" s="238"/>
      <c r="N1154" s="55"/>
      <c r="O1154" s="308"/>
    </row>
    <row r="1155" spans="1:15" ht="14.65" hidden="1" thickBot="1" x14ac:dyDescent="0.5">
      <c r="A1155" s="267"/>
      <c r="B1155" s="276"/>
      <c r="C1155" s="56">
        <f t="shared" si="115"/>
        <v>0</v>
      </c>
      <c r="D1155" s="254"/>
      <c r="E1155" s="62"/>
      <c r="F1155" s="98"/>
      <c r="G1155" s="99"/>
      <c r="H1155" s="99"/>
      <c r="I1155" s="100"/>
      <c r="J1155" s="61"/>
      <c r="K1155" s="67"/>
      <c r="L1155" s="68"/>
      <c r="M1155" s="239"/>
      <c r="N1155" s="70"/>
      <c r="O1155" s="309"/>
    </row>
    <row r="1156" spans="1:15" hidden="1" x14ac:dyDescent="0.45">
      <c r="A1156" s="284"/>
      <c r="B1156" s="268">
        <v>129</v>
      </c>
      <c r="C1156" s="71">
        <f>IF(K1156&lt;&gt;"",1,0)</f>
        <v>0</v>
      </c>
      <c r="D1156" s="71"/>
      <c r="E1156" s="5"/>
      <c r="F1156" s="240"/>
      <c r="G1156" s="241"/>
      <c r="H1156" s="241"/>
      <c r="I1156" s="103"/>
      <c r="J1156" s="242"/>
      <c r="K1156" s="243"/>
      <c r="L1156" s="244"/>
      <c r="M1156" s="245"/>
      <c r="N1156" s="13"/>
      <c r="O1156" s="304"/>
    </row>
    <row r="1157" spans="1:15" hidden="1" x14ac:dyDescent="0.45">
      <c r="A1157" s="285"/>
      <c r="B1157" s="269"/>
      <c r="C1157" s="14">
        <f t="shared" ref="C1157:C1164" si="116">IF(K1157&lt;&gt;"",C1156+1,0)</f>
        <v>0</v>
      </c>
      <c r="D1157" s="14"/>
      <c r="E1157" s="15"/>
      <c r="F1157" s="131"/>
      <c r="G1157" s="132"/>
      <c r="H1157" s="132"/>
      <c r="I1157" s="108"/>
      <c r="J1157" s="133"/>
      <c r="K1157" s="30"/>
      <c r="L1157" s="76"/>
      <c r="M1157" s="246"/>
      <c r="N1157" s="23"/>
      <c r="O1157" s="305"/>
    </row>
    <row r="1158" spans="1:15" hidden="1" x14ac:dyDescent="0.45">
      <c r="A1158" s="285"/>
      <c r="B1158" s="269"/>
      <c r="C1158" s="14">
        <f t="shared" si="116"/>
        <v>0</v>
      </c>
      <c r="D1158" s="14"/>
      <c r="E1158" s="15"/>
      <c r="F1158" s="131"/>
      <c r="G1158" s="132"/>
      <c r="H1158" s="132"/>
      <c r="I1158" s="108"/>
      <c r="J1158" s="133"/>
      <c r="K1158" s="30"/>
      <c r="L1158" s="76"/>
      <c r="M1158" s="246"/>
      <c r="N1158" s="23"/>
      <c r="O1158" s="305"/>
    </row>
    <row r="1159" spans="1:15" hidden="1" x14ac:dyDescent="0.45">
      <c r="A1159" s="285"/>
      <c r="B1159" s="269"/>
      <c r="C1159" s="14">
        <f t="shared" si="116"/>
        <v>0</v>
      </c>
      <c r="D1159" s="14"/>
      <c r="E1159" s="15"/>
      <c r="F1159" s="131"/>
      <c r="G1159" s="132"/>
      <c r="H1159" s="132"/>
      <c r="I1159" s="108"/>
      <c r="J1159" s="133"/>
      <c r="K1159" s="30"/>
      <c r="L1159" s="76"/>
      <c r="M1159" s="246"/>
      <c r="N1159" s="23"/>
      <c r="O1159" s="305"/>
    </row>
    <row r="1160" spans="1:15" hidden="1" x14ac:dyDescent="0.45">
      <c r="A1160" s="285"/>
      <c r="B1160" s="269"/>
      <c r="C1160" s="14">
        <f t="shared" si="116"/>
        <v>0</v>
      </c>
      <c r="D1160" s="14"/>
      <c r="E1160" s="15"/>
      <c r="F1160" s="131"/>
      <c r="G1160" s="132"/>
      <c r="H1160" s="132"/>
      <c r="I1160" s="108"/>
      <c r="J1160" s="133"/>
      <c r="K1160" s="30"/>
      <c r="L1160" s="76"/>
      <c r="M1160" s="246"/>
      <c r="N1160" s="23"/>
      <c r="O1160" s="305"/>
    </row>
    <row r="1161" spans="1:15" hidden="1" x14ac:dyDescent="0.45">
      <c r="A1161" s="285"/>
      <c r="B1161" s="269"/>
      <c r="C1161" s="14">
        <f t="shared" si="116"/>
        <v>0</v>
      </c>
      <c r="D1161" s="14"/>
      <c r="E1161" s="15"/>
      <c r="F1161" s="131"/>
      <c r="G1161" s="132"/>
      <c r="H1161" s="132"/>
      <c r="I1161" s="108"/>
      <c r="J1161" s="133"/>
      <c r="K1161" s="30"/>
      <c r="L1161" s="76"/>
      <c r="M1161" s="246"/>
      <c r="N1161" s="23"/>
      <c r="O1161" s="305"/>
    </row>
    <row r="1162" spans="1:15" hidden="1" x14ac:dyDescent="0.45">
      <c r="A1162" s="285"/>
      <c r="B1162" s="269"/>
      <c r="C1162" s="14">
        <f t="shared" si="116"/>
        <v>0</v>
      </c>
      <c r="D1162" s="14"/>
      <c r="E1162" s="15"/>
      <c r="F1162" s="131"/>
      <c r="G1162" s="132"/>
      <c r="H1162" s="132"/>
      <c r="I1162" s="108"/>
      <c r="J1162" s="133"/>
      <c r="K1162" s="30"/>
      <c r="L1162" s="76"/>
      <c r="M1162" s="246"/>
      <c r="N1162" s="23"/>
      <c r="O1162" s="305"/>
    </row>
    <row r="1163" spans="1:15" hidden="1" x14ac:dyDescent="0.45">
      <c r="A1163" s="285"/>
      <c r="B1163" s="269"/>
      <c r="C1163" s="14">
        <f t="shared" si="116"/>
        <v>0</v>
      </c>
      <c r="D1163" s="14"/>
      <c r="E1163" s="15"/>
      <c r="F1163" s="131"/>
      <c r="G1163" s="132"/>
      <c r="H1163" s="132"/>
      <c r="I1163" s="108"/>
      <c r="J1163" s="133"/>
      <c r="K1163" s="30"/>
      <c r="L1163" s="76"/>
      <c r="M1163" s="246"/>
      <c r="N1163" s="23"/>
      <c r="O1163" s="305"/>
    </row>
    <row r="1164" spans="1:15" ht="14.65" hidden="1" thickBot="1" x14ac:dyDescent="0.5">
      <c r="A1164" s="286"/>
      <c r="B1164" s="270"/>
      <c r="C1164" s="14">
        <f t="shared" si="116"/>
        <v>0</v>
      </c>
      <c r="D1164" s="219"/>
      <c r="E1164" s="32"/>
      <c r="F1164" s="134"/>
      <c r="G1164" s="135"/>
      <c r="H1164" s="135"/>
      <c r="I1164" s="111"/>
      <c r="J1164" s="136"/>
      <c r="K1164" s="37"/>
      <c r="L1164" s="78"/>
      <c r="M1164" s="247"/>
      <c r="N1164" s="40"/>
      <c r="O1164" s="306"/>
    </row>
    <row r="1165" spans="1:15" hidden="1" x14ac:dyDescent="0.45">
      <c r="A1165" s="265"/>
      <c r="B1165" s="274">
        <v>130</v>
      </c>
      <c r="C1165" s="41">
        <f>IF(K1165&lt;&gt;"",1,0)</f>
        <v>0</v>
      </c>
      <c r="D1165" s="253"/>
      <c r="E1165" s="42"/>
      <c r="F1165" s="248"/>
      <c r="G1165" s="249"/>
      <c r="H1165" s="249"/>
      <c r="I1165" s="116"/>
      <c r="J1165" s="250"/>
      <c r="K1165" s="86"/>
      <c r="L1165" s="137"/>
      <c r="M1165" s="251"/>
      <c r="N1165" s="83"/>
      <c r="O1165" s="307"/>
    </row>
    <row r="1166" spans="1:15" hidden="1" x14ac:dyDescent="0.45">
      <c r="A1166" s="266"/>
      <c r="B1166" s="275"/>
      <c r="C1166" s="56">
        <f t="shared" ref="C1166:C1173" si="117">IF(K1166&lt;&gt;"",C1165+1,0)</f>
        <v>0</v>
      </c>
      <c r="D1166" s="56"/>
      <c r="E1166" s="48"/>
      <c r="F1166" s="91"/>
      <c r="G1166" s="92"/>
      <c r="H1166" s="92"/>
      <c r="I1166" s="93"/>
      <c r="J1166" s="46"/>
      <c r="K1166" s="52"/>
      <c r="L1166" s="53"/>
      <c r="M1166" s="238"/>
      <c r="N1166" s="55"/>
      <c r="O1166" s="308"/>
    </row>
    <row r="1167" spans="1:15" hidden="1" x14ac:dyDescent="0.45">
      <c r="A1167" s="266"/>
      <c r="B1167" s="275"/>
      <c r="C1167" s="56">
        <f t="shared" si="117"/>
        <v>0</v>
      </c>
      <c r="D1167" s="56"/>
      <c r="E1167" s="48"/>
      <c r="F1167" s="91"/>
      <c r="G1167" s="92"/>
      <c r="H1167" s="92"/>
      <c r="I1167" s="93"/>
      <c r="J1167" s="46"/>
      <c r="K1167" s="52"/>
      <c r="L1167" s="53"/>
      <c r="M1167" s="238"/>
      <c r="N1167" s="55"/>
      <c r="O1167" s="308"/>
    </row>
    <row r="1168" spans="1:15" hidden="1" x14ac:dyDescent="0.45">
      <c r="A1168" s="266"/>
      <c r="B1168" s="275"/>
      <c r="C1168" s="56">
        <f t="shared" si="117"/>
        <v>0</v>
      </c>
      <c r="D1168" s="56"/>
      <c r="E1168" s="48"/>
      <c r="F1168" s="91"/>
      <c r="G1168" s="92"/>
      <c r="H1168" s="92"/>
      <c r="I1168" s="93"/>
      <c r="J1168" s="46"/>
      <c r="K1168" s="52"/>
      <c r="L1168" s="53"/>
      <c r="M1168" s="238"/>
      <c r="N1168" s="55"/>
      <c r="O1168" s="308"/>
    </row>
    <row r="1169" spans="1:15" hidden="1" x14ac:dyDescent="0.45">
      <c r="A1169" s="266"/>
      <c r="B1169" s="275"/>
      <c r="C1169" s="56">
        <f t="shared" si="117"/>
        <v>0</v>
      </c>
      <c r="D1169" s="56"/>
      <c r="E1169" s="48"/>
      <c r="F1169" s="91"/>
      <c r="G1169" s="92"/>
      <c r="H1169" s="92"/>
      <c r="I1169" s="93"/>
      <c r="J1169" s="46"/>
      <c r="K1169" s="52"/>
      <c r="L1169" s="53"/>
      <c r="M1169" s="238"/>
      <c r="N1169" s="55"/>
      <c r="O1169" s="308"/>
    </row>
    <row r="1170" spans="1:15" hidden="1" x14ac:dyDescent="0.45">
      <c r="A1170" s="266"/>
      <c r="B1170" s="275"/>
      <c r="C1170" s="56">
        <f t="shared" si="117"/>
        <v>0</v>
      </c>
      <c r="D1170" s="56"/>
      <c r="E1170" s="48"/>
      <c r="F1170" s="91"/>
      <c r="G1170" s="92"/>
      <c r="H1170" s="92"/>
      <c r="I1170" s="93"/>
      <c r="J1170" s="46"/>
      <c r="K1170" s="52"/>
      <c r="L1170" s="53"/>
      <c r="M1170" s="238"/>
      <c r="N1170" s="55"/>
      <c r="O1170" s="308"/>
    </row>
    <row r="1171" spans="1:15" hidden="1" x14ac:dyDescent="0.45">
      <c r="A1171" s="266"/>
      <c r="B1171" s="275"/>
      <c r="C1171" s="56">
        <f t="shared" si="117"/>
        <v>0</v>
      </c>
      <c r="D1171" s="56"/>
      <c r="E1171" s="48"/>
      <c r="F1171" s="91"/>
      <c r="G1171" s="92"/>
      <c r="H1171" s="92"/>
      <c r="I1171" s="93"/>
      <c r="J1171" s="46"/>
      <c r="K1171" s="52"/>
      <c r="L1171" s="53"/>
      <c r="M1171" s="238"/>
      <c r="N1171" s="55"/>
      <c r="O1171" s="308"/>
    </row>
    <row r="1172" spans="1:15" hidden="1" x14ac:dyDescent="0.45">
      <c r="A1172" s="266"/>
      <c r="B1172" s="275"/>
      <c r="C1172" s="56">
        <f t="shared" si="117"/>
        <v>0</v>
      </c>
      <c r="D1172" s="56"/>
      <c r="E1172" s="48"/>
      <c r="F1172" s="91"/>
      <c r="G1172" s="92"/>
      <c r="H1172" s="92"/>
      <c r="I1172" s="93"/>
      <c r="J1172" s="46"/>
      <c r="K1172" s="52"/>
      <c r="L1172" s="53"/>
      <c r="M1172" s="238"/>
      <c r="N1172" s="55"/>
      <c r="O1172" s="308"/>
    </row>
    <row r="1173" spans="1:15" ht="14.65" hidden="1" thickBot="1" x14ac:dyDescent="0.5">
      <c r="A1173" s="267"/>
      <c r="B1173" s="276"/>
      <c r="C1173" s="56">
        <f t="shared" si="117"/>
        <v>0</v>
      </c>
      <c r="D1173" s="254"/>
      <c r="E1173" s="62"/>
      <c r="F1173" s="98"/>
      <c r="G1173" s="99"/>
      <c r="H1173" s="99"/>
      <c r="I1173" s="100"/>
      <c r="J1173" s="61"/>
      <c r="K1173" s="67"/>
      <c r="L1173" s="68"/>
      <c r="M1173" s="239"/>
      <c r="N1173" s="70"/>
      <c r="O1173" s="309"/>
    </row>
    <row r="1174" spans="1:15" hidden="1" x14ac:dyDescent="0.45">
      <c r="A1174" s="284"/>
      <c r="B1174" s="268">
        <v>131</v>
      </c>
      <c r="C1174" s="71">
        <f>IF(K1174&lt;&gt;"",1,0)</f>
        <v>0</v>
      </c>
      <c r="D1174" s="71"/>
      <c r="E1174" s="5"/>
      <c r="F1174" s="240"/>
      <c r="G1174" s="241"/>
      <c r="H1174" s="241"/>
      <c r="I1174" s="103"/>
      <c r="J1174" s="242"/>
      <c r="K1174" s="243"/>
      <c r="L1174" s="244"/>
      <c r="M1174" s="245"/>
      <c r="N1174" s="13"/>
      <c r="O1174" s="304"/>
    </row>
    <row r="1175" spans="1:15" hidden="1" x14ac:dyDescent="0.45">
      <c r="A1175" s="285"/>
      <c r="B1175" s="269"/>
      <c r="C1175" s="14">
        <f t="shared" ref="C1175:C1182" si="118">IF(K1175&lt;&gt;"",C1174+1,0)</f>
        <v>0</v>
      </c>
      <c r="D1175" s="14"/>
      <c r="E1175" s="15"/>
      <c r="F1175" s="131"/>
      <c r="G1175" s="132"/>
      <c r="H1175" s="132"/>
      <c r="I1175" s="108"/>
      <c r="J1175" s="133"/>
      <c r="K1175" s="30"/>
      <c r="L1175" s="76"/>
      <c r="M1175" s="246"/>
      <c r="N1175" s="23"/>
      <c r="O1175" s="305"/>
    </row>
    <row r="1176" spans="1:15" hidden="1" x14ac:dyDescent="0.45">
      <c r="A1176" s="285"/>
      <c r="B1176" s="269"/>
      <c r="C1176" s="14">
        <f t="shared" si="118"/>
        <v>0</v>
      </c>
      <c r="D1176" s="14"/>
      <c r="E1176" s="15"/>
      <c r="F1176" s="131"/>
      <c r="G1176" s="132"/>
      <c r="H1176" s="132"/>
      <c r="I1176" s="108"/>
      <c r="J1176" s="133"/>
      <c r="K1176" s="30"/>
      <c r="L1176" s="76"/>
      <c r="M1176" s="246"/>
      <c r="N1176" s="23"/>
      <c r="O1176" s="305"/>
    </row>
    <row r="1177" spans="1:15" hidden="1" x14ac:dyDescent="0.45">
      <c r="A1177" s="285"/>
      <c r="B1177" s="269"/>
      <c r="C1177" s="14">
        <f t="shared" si="118"/>
        <v>0</v>
      </c>
      <c r="D1177" s="14"/>
      <c r="E1177" s="15"/>
      <c r="F1177" s="131"/>
      <c r="G1177" s="132"/>
      <c r="H1177" s="132"/>
      <c r="I1177" s="108"/>
      <c r="J1177" s="133"/>
      <c r="K1177" s="30"/>
      <c r="L1177" s="76"/>
      <c r="M1177" s="246"/>
      <c r="N1177" s="23"/>
      <c r="O1177" s="305"/>
    </row>
    <row r="1178" spans="1:15" hidden="1" x14ac:dyDescent="0.45">
      <c r="A1178" s="285"/>
      <c r="B1178" s="269"/>
      <c r="C1178" s="14">
        <f t="shared" si="118"/>
        <v>0</v>
      </c>
      <c r="D1178" s="14"/>
      <c r="E1178" s="15"/>
      <c r="F1178" s="131"/>
      <c r="G1178" s="132"/>
      <c r="H1178" s="132"/>
      <c r="I1178" s="108"/>
      <c r="J1178" s="133"/>
      <c r="K1178" s="30"/>
      <c r="L1178" s="76"/>
      <c r="M1178" s="246"/>
      <c r="N1178" s="23"/>
      <c r="O1178" s="305"/>
    </row>
    <row r="1179" spans="1:15" hidden="1" x14ac:dyDescent="0.45">
      <c r="A1179" s="285"/>
      <c r="B1179" s="269"/>
      <c r="C1179" s="14">
        <f t="shared" si="118"/>
        <v>0</v>
      </c>
      <c r="D1179" s="14"/>
      <c r="E1179" s="15"/>
      <c r="F1179" s="131"/>
      <c r="G1179" s="132"/>
      <c r="H1179" s="132"/>
      <c r="I1179" s="108"/>
      <c r="J1179" s="133"/>
      <c r="K1179" s="30"/>
      <c r="L1179" s="76"/>
      <c r="M1179" s="246"/>
      <c r="N1179" s="23"/>
      <c r="O1179" s="305"/>
    </row>
    <row r="1180" spans="1:15" hidden="1" x14ac:dyDescent="0.45">
      <c r="A1180" s="285"/>
      <c r="B1180" s="269"/>
      <c r="C1180" s="14">
        <f t="shared" si="118"/>
        <v>0</v>
      </c>
      <c r="D1180" s="14"/>
      <c r="E1180" s="15"/>
      <c r="F1180" s="131"/>
      <c r="G1180" s="132"/>
      <c r="H1180" s="132"/>
      <c r="I1180" s="108"/>
      <c r="J1180" s="133"/>
      <c r="K1180" s="30"/>
      <c r="L1180" s="76"/>
      <c r="M1180" s="246"/>
      <c r="N1180" s="23"/>
      <c r="O1180" s="305"/>
    </row>
    <row r="1181" spans="1:15" hidden="1" x14ac:dyDescent="0.45">
      <c r="A1181" s="285"/>
      <c r="B1181" s="269"/>
      <c r="C1181" s="14">
        <f t="shared" si="118"/>
        <v>0</v>
      </c>
      <c r="D1181" s="14"/>
      <c r="E1181" s="15"/>
      <c r="F1181" s="131"/>
      <c r="G1181" s="132"/>
      <c r="H1181" s="132"/>
      <c r="I1181" s="108"/>
      <c r="J1181" s="133"/>
      <c r="K1181" s="30"/>
      <c r="L1181" s="76"/>
      <c r="M1181" s="246"/>
      <c r="N1181" s="23"/>
      <c r="O1181" s="305"/>
    </row>
    <row r="1182" spans="1:15" ht="14.65" hidden="1" thickBot="1" x14ac:dyDescent="0.5">
      <c r="A1182" s="286"/>
      <c r="B1182" s="270"/>
      <c r="C1182" s="14">
        <f t="shared" si="118"/>
        <v>0</v>
      </c>
      <c r="D1182" s="219"/>
      <c r="E1182" s="32"/>
      <c r="F1182" s="134"/>
      <c r="G1182" s="135"/>
      <c r="H1182" s="135"/>
      <c r="I1182" s="111"/>
      <c r="J1182" s="136"/>
      <c r="K1182" s="37"/>
      <c r="L1182" s="78"/>
      <c r="M1182" s="247"/>
      <c r="N1182" s="40"/>
      <c r="O1182" s="306"/>
    </row>
    <row r="1183" spans="1:15" hidden="1" x14ac:dyDescent="0.45">
      <c r="A1183" s="265"/>
      <c r="B1183" s="274">
        <v>132</v>
      </c>
      <c r="C1183" s="41">
        <f>IF(K1183&lt;&gt;"",1,0)</f>
        <v>0</v>
      </c>
      <c r="D1183" s="253"/>
      <c r="E1183" s="42"/>
      <c r="F1183" s="248"/>
      <c r="G1183" s="249"/>
      <c r="H1183" s="249"/>
      <c r="I1183" s="116"/>
      <c r="J1183" s="250"/>
      <c r="K1183" s="86"/>
      <c r="L1183" s="137"/>
      <c r="M1183" s="251"/>
      <c r="N1183" s="83"/>
      <c r="O1183" s="307"/>
    </row>
    <row r="1184" spans="1:15" hidden="1" x14ac:dyDescent="0.45">
      <c r="A1184" s="266"/>
      <c r="B1184" s="275"/>
      <c r="C1184" s="56">
        <f t="shared" ref="C1184:C1191" si="119">IF(K1184&lt;&gt;"",C1183+1,0)</f>
        <v>0</v>
      </c>
      <c r="D1184" s="56"/>
      <c r="E1184" s="48"/>
      <c r="F1184" s="91"/>
      <c r="G1184" s="92"/>
      <c r="H1184" s="92"/>
      <c r="I1184" s="93"/>
      <c r="J1184" s="46"/>
      <c r="K1184" s="52"/>
      <c r="L1184" s="53"/>
      <c r="M1184" s="238"/>
      <c r="N1184" s="55"/>
      <c r="O1184" s="308"/>
    </row>
    <row r="1185" spans="1:15" hidden="1" x14ac:dyDescent="0.45">
      <c r="A1185" s="266"/>
      <c r="B1185" s="275"/>
      <c r="C1185" s="56">
        <f t="shared" si="119"/>
        <v>0</v>
      </c>
      <c r="D1185" s="56"/>
      <c r="E1185" s="48"/>
      <c r="F1185" s="91"/>
      <c r="G1185" s="92"/>
      <c r="H1185" s="92"/>
      <c r="I1185" s="93"/>
      <c r="J1185" s="46"/>
      <c r="K1185" s="52"/>
      <c r="L1185" s="53"/>
      <c r="M1185" s="238"/>
      <c r="N1185" s="55"/>
      <c r="O1185" s="308"/>
    </row>
    <row r="1186" spans="1:15" hidden="1" x14ac:dyDescent="0.45">
      <c r="A1186" s="266"/>
      <c r="B1186" s="275"/>
      <c r="C1186" s="56">
        <f t="shared" si="119"/>
        <v>0</v>
      </c>
      <c r="D1186" s="56"/>
      <c r="E1186" s="48"/>
      <c r="F1186" s="91"/>
      <c r="G1186" s="92"/>
      <c r="H1186" s="92"/>
      <c r="I1186" s="93"/>
      <c r="J1186" s="46"/>
      <c r="K1186" s="52"/>
      <c r="L1186" s="53"/>
      <c r="M1186" s="238"/>
      <c r="N1186" s="55"/>
      <c r="O1186" s="308"/>
    </row>
    <row r="1187" spans="1:15" hidden="1" x14ac:dyDescent="0.45">
      <c r="A1187" s="266"/>
      <c r="B1187" s="275"/>
      <c r="C1187" s="56">
        <f t="shared" si="119"/>
        <v>0</v>
      </c>
      <c r="D1187" s="56"/>
      <c r="E1187" s="48"/>
      <c r="F1187" s="91"/>
      <c r="G1187" s="92"/>
      <c r="H1187" s="92"/>
      <c r="I1187" s="93"/>
      <c r="J1187" s="46"/>
      <c r="K1187" s="52"/>
      <c r="L1187" s="53"/>
      <c r="M1187" s="238"/>
      <c r="N1187" s="55"/>
      <c r="O1187" s="308"/>
    </row>
    <row r="1188" spans="1:15" hidden="1" x14ac:dyDescent="0.45">
      <c r="A1188" s="266"/>
      <c r="B1188" s="275"/>
      <c r="C1188" s="56">
        <f t="shared" si="119"/>
        <v>0</v>
      </c>
      <c r="D1188" s="56"/>
      <c r="E1188" s="48"/>
      <c r="F1188" s="91"/>
      <c r="G1188" s="92"/>
      <c r="H1188" s="92"/>
      <c r="I1188" s="93"/>
      <c r="J1188" s="46"/>
      <c r="K1188" s="52"/>
      <c r="L1188" s="53"/>
      <c r="M1188" s="238"/>
      <c r="N1188" s="55"/>
      <c r="O1188" s="308"/>
    </row>
    <row r="1189" spans="1:15" hidden="1" x14ac:dyDescent="0.45">
      <c r="A1189" s="266"/>
      <c r="B1189" s="275"/>
      <c r="C1189" s="56">
        <f t="shared" si="119"/>
        <v>0</v>
      </c>
      <c r="D1189" s="56"/>
      <c r="E1189" s="48"/>
      <c r="F1189" s="91"/>
      <c r="G1189" s="92"/>
      <c r="H1189" s="92"/>
      <c r="I1189" s="93"/>
      <c r="J1189" s="46"/>
      <c r="K1189" s="52"/>
      <c r="L1189" s="53"/>
      <c r="M1189" s="238"/>
      <c r="N1189" s="55"/>
      <c r="O1189" s="308"/>
    </row>
    <row r="1190" spans="1:15" hidden="1" x14ac:dyDescent="0.45">
      <c r="A1190" s="266"/>
      <c r="B1190" s="275"/>
      <c r="C1190" s="56">
        <f t="shared" si="119"/>
        <v>0</v>
      </c>
      <c r="D1190" s="56"/>
      <c r="E1190" s="48"/>
      <c r="F1190" s="91"/>
      <c r="G1190" s="92"/>
      <c r="H1190" s="92"/>
      <c r="I1190" s="93"/>
      <c r="J1190" s="46"/>
      <c r="K1190" s="52"/>
      <c r="L1190" s="53"/>
      <c r="M1190" s="238"/>
      <c r="N1190" s="55"/>
      <c r="O1190" s="308"/>
    </row>
    <row r="1191" spans="1:15" ht="14.65" hidden="1" thickBot="1" x14ac:dyDescent="0.5">
      <c r="A1191" s="267"/>
      <c r="B1191" s="276"/>
      <c r="C1191" s="56">
        <f t="shared" si="119"/>
        <v>0</v>
      </c>
      <c r="D1191" s="254"/>
      <c r="E1191" s="62"/>
      <c r="F1191" s="98"/>
      <c r="G1191" s="99"/>
      <c r="H1191" s="99"/>
      <c r="I1191" s="100"/>
      <c r="J1191" s="61"/>
      <c r="K1191" s="67"/>
      <c r="L1191" s="68"/>
      <c r="M1191" s="239"/>
      <c r="N1191" s="70"/>
      <c r="O1191" s="309"/>
    </row>
    <row r="1192" spans="1:15" hidden="1" x14ac:dyDescent="0.45">
      <c r="A1192" s="284"/>
      <c r="B1192" s="268">
        <v>133</v>
      </c>
      <c r="C1192" s="71">
        <f>IF(K1192&lt;&gt;"",1,0)</f>
        <v>0</v>
      </c>
      <c r="D1192" s="71"/>
      <c r="E1192" s="5"/>
      <c r="F1192" s="240"/>
      <c r="G1192" s="241"/>
      <c r="H1192" s="241"/>
      <c r="I1192" s="103"/>
      <c r="J1192" s="242"/>
      <c r="K1192" s="243"/>
      <c r="L1192" s="244"/>
      <c r="M1192" s="245"/>
      <c r="N1192" s="13"/>
      <c r="O1192" s="304"/>
    </row>
    <row r="1193" spans="1:15" hidden="1" x14ac:dyDescent="0.45">
      <c r="A1193" s="285"/>
      <c r="B1193" s="269"/>
      <c r="C1193" s="14">
        <f t="shared" ref="C1193:C1200" si="120">IF(K1193&lt;&gt;"",C1192+1,0)</f>
        <v>0</v>
      </c>
      <c r="D1193" s="14"/>
      <c r="E1193" s="15"/>
      <c r="F1193" s="131"/>
      <c r="G1193" s="132"/>
      <c r="H1193" s="132"/>
      <c r="I1193" s="108"/>
      <c r="J1193" s="133"/>
      <c r="K1193" s="30"/>
      <c r="L1193" s="76"/>
      <c r="M1193" s="246"/>
      <c r="N1193" s="23"/>
      <c r="O1193" s="305"/>
    </row>
    <row r="1194" spans="1:15" hidden="1" x14ac:dyDescent="0.45">
      <c r="A1194" s="285"/>
      <c r="B1194" s="269"/>
      <c r="C1194" s="14">
        <f t="shared" si="120"/>
        <v>0</v>
      </c>
      <c r="D1194" s="14"/>
      <c r="E1194" s="15"/>
      <c r="F1194" s="131"/>
      <c r="G1194" s="132"/>
      <c r="H1194" s="132"/>
      <c r="I1194" s="108"/>
      <c r="J1194" s="133"/>
      <c r="K1194" s="30"/>
      <c r="L1194" s="76"/>
      <c r="M1194" s="246"/>
      <c r="N1194" s="23"/>
      <c r="O1194" s="305"/>
    </row>
    <row r="1195" spans="1:15" hidden="1" x14ac:dyDescent="0.45">
      <c r="A1195" s="285"/>
      <c r="B1195" s="269"/>
      <c r="C1195" s="14">
        <f t="shared" si="120"/>
        <v>0</v>
      </c>
      <c r="D1195" s="14"/>
      <c r="E1195" s="15"/>
      <c r="F1195" s="131"/>
      <c r="G1195" s="132"/>
      <c r="H1195" s="132"/>
      <c r="I1195" s="108"/>
      <c r="J1195" s="133"/>
      <c r="K1195" s="30"/>
      <c r="L1195" s="76"/>
      <c r="M1195" s="246"/>
      <c r="N1195" s="23"/>
      <c r="O1195" s="305"/>
    </row>
    <row r="1196" spans="1:15" hidden="1" x14ac:dyDescent="0.45">
      <c r="A1196" s="285"/>
      <c r="B1196" s="269"/>
      <c r="C1196" s="14">
        <f t="shared" si="120"/>
        <v>0</v>
      </c>
      <c r="D1196" s="14"/>
      <c r="E1196" s="15"/>
      <c r="F1196" s="131"/>
      <c r="G1196" s="132"/>
      <c r="H1196" s="132"/>
      <c r="I1196" s="108"/>
      <c r="J1196" s="133"/>
      <c r="K1196" s="30"/>
      <c r="L1196" s="76"/>
      <c r="M1196" s="246"/>
      <c r="N1196" s="23"/>
      <c r="O1196" s="305"/>
    </row>
    <row r="1197" spans="1:15" hidden="1" x14ac:dyDescent="0.45">
      <c r="A1197" s="285"/>
      <c r="B1197" s="269"/>
      <c r="C1197" s="14">
        <f t="shared" si="120"/>
        <v>0</v>
      </c>
      <c r="D1197" s="14"/>
      <c r="E1197" s="15"/>
      <c r="F1197" s="131"/>
      <c r="G1197" s="132"/>
      <c r="H1197" s="132"/>
      <c r="I1197" s="108"/>
      <c r="J1197" s="133"/>
      <c r="K1197" s="30"/>
      <c r="L1197" s="76"/>
      <c r="M1197" s="246"/>
      <c r="N1197" s="23"/>
      <c r="O1197" s="305"/>
    </row>
    <row r="1198" spans="1:15" hidden="1" x14ac:dyDescent="0.45">
      <c r="A1198" s="285"/>
      <c r="B1198" s="269"/>
      <c r="C1198" s="14">
        <f t="shared" si="120"/>
        <v>0</v>
      </c>
      <c r="D1198" s="14"/>
      <c r="E1198" s="15"/>
      <c r="F1198" s="131"/>
      <c r="G1198" s="132"/>
      <c r="H1198" s="132"/>
      <c r="I1198" s="108"/>
      <c r="J1198" s="133"/>
      <c r="K1198" s="30"/>
      <c r="L1198" s="76"/>
      <c r="M1198" s="246"/>
      <c r="N1198" s="23"/>
      <c r="O1198" s="305"/>
    </row>
    <row r="1199" spans="1:15" hidden="1" x14ac:dyDescent="0.45">
      <c r="A1199" s="285"/>
      <c r="B1199" s="269"/>
      <c r="C1199" s="14">
        <f t="shared" si="120"/>
        <v>0</v>
      </c>
      <c r="D1199" s="14"/>
      <c r="E1199" s="15"/>
      <c r="F1199" s="131"/>
      <c r="G1199" s="132"/>
      <c r="H1199" s="132"/>
      <c r="I1199" s="108"/>
      <c r="J1199" s="133"/>
      <c r="K1199" s="30"/>
      <c r="L1199" s="76"/>
      <c r="M1199" s="246"/>
      <c r="N1199" s="23"/>
      <c r="O1199" s="305"/>
    </row>
    <row r="1200" spans="1:15" ht="14.65" hidden="1" thickBot="1" x14ac:dyDescent="0.5">
      <c r="A1200" s="286"/>
      <c r="B1200" s="270"/>
      <c r="C1200" s="14">
        <f t="shared" si="120"/>
        <v>0</v>
      </c>
      <c r="D1200" s="219"/>
      <c r="E1200" s="32"/>
      <c r="F1200" s="134"/>
      <c r="G1200" s="135"/>
      <c r="H1200" s="135"/>
      <c r="I1200" s="111"/>
      <c r="J1200" s="136"/>
      <c r="K1200" s="37"/>
      <c r="L1200" s="78"/>
      <c r="M1200" s="247"/>
      <c r="N1200" s="40"/>
      <c r="O1200" s="306"/>
    </row>
    <row r="1201" spans="1:15" hidden="1" x14ac:dyDescent="0.45">
      <c r="A1201" s="265"/>
      <c r="B1201" s="274">
        <v>134</v>
      </c>
      <c r="C1201" s="41">
        <f>IF(K1201&lt;&gt;"",1,0)</f>
        <v>0</v>
      </c>
      <c r="D1201" s="253"/>
      <c r="E1201" s="42"/>
      <c r="F1201" s="248"/>
      <c r="G1201" s="249"/>
      <c r="H1201" s="249"/>
      <c r="I1201" s="116"/>
      <c r="J1201" s="250"/>
      <c r="K1201" s="86"/>
      <c r="L1201" s="137"/>
      <c r="M1201" s="251"/>
      <c r="N1201" s="83"/>
      <c r="O1201" s="307"/>
    </row>
    <row r="1202" spans="1:15" hidden="1" x14ac:dyDescent="0.45">
      <c r="A1202" s="266"/>
      <c r="B1202" s="275"/>
      <c r="C1202" s="56">
        <f t="shared" ref="C1202:C1209" si="121">IF(K1202&lt;&gt;"",C1201+1,0)</f>
        <v>0</v>
      </c>
      <c r="D1202" s="56"/>
      <c r="E1202" s="48"/>
      <c r="F1202" s="91"/>
      <c r="G1202" s="92"/>
      <c r="H1202" s="92"/>
      <c r="I1202" s="93"/>
      <c r="J1202" s="46"/>
      <c r="K1202" s="52"/>
      <c r="L1202" s="53"/>
      <c r="M1202" s="238"/>
      <c r="N1202" s="55"/>
      <c r="O1202" s="308"/>
    </row>
    <row r="1203" spans="1:15" hidden="1" x14ac:dyDescent="0.45">
      <c r="A1203" s="266"/>
      <c r="B1203" s="275"/>
      <c r="C1203" s="56">
        <f t="shared" si="121"/>
        <v>0</v>
      </c>
      <c r="D1203" s="56"/>
      <c r="E1203" s="48"/>
      <c r="F1203" s="91"/>
      <c r="G1203" s="92"/>
      <c r="H1203" s="92"/>
      <c r="I1203" s="93"/>
      <c r="J1203" s="46"/>
      <c r="K1203" s="52"/>
      <c r="L1203" s="53"/>
      <c r="M1203" s="238"/>
      <c r="N1203" s="55"/>
      <c r="O1203" s="308"/>
    </row>
    <row r="1204" spans="1:15" hidden="1" x14ac:dyDescent="0.45">
      <c r="A1204" s="266"/>
      <c r="B1204" s="275"/>
      <c r="C1204" s="56">
        <f t="shared" si="121"/>
        <v>0</v>
      </c>
      <c r="D1204" s="56"/>
      <c r="E1204" s="48"/>
      <c r="F1204" s="91"/>
      <c r="G1204" s="92"/>
      <c r="H1204" s="92"/>
      <c r="I1204" s="93"/>
      <c r="J1204" s="46"/>
      <c r="K1204" s="52"/>
      <c r="L1204" s="53"/>
      <c r="M1204" s="238"/>
      <c r="N1204" s="55"/>
      <c r="O1204" s="308"/>
    </row>
    <row r="1205" spans="1:15" hidden="1" x14ac:dyDescent="0.45">
      <c r="A1205" s="266"/>
      <c r="B1205" s="275"/>
      <c r="C1205" s="56">
        <f t="shared" si="121"/>
        <v>0</v>
      </c>
      <c r="D1205" s="56"/>
      <c r="E1205" s="48"/>
      <c r="F1205" s="91"/>
      <c r="G1205" s="92"/>
      <c r="H1205" s="92"/>
      <c r="I1205" s="93"/>
      <c r="J1205" s="46"/>
      <c r="K1205" s="52"/>
      <c r="L1205" s="53"/>
      <c r="M1205" s="238"/>
      <c r="N1205" s="55"/>
      <c r="O1205" s="308"/>
    </row>
    <row r="1206" spans="1:15" hidden="1" x14ac:dyDescent="0.45">
      <c r="A1206" s="266"/>
      <c r="B1206" s="275"/>
      <c r="C1206" s="56">
        <f t="shared" si="121"/>
        <v>0</v>
      </c>
      <c r="D1206" s="56"/>
      <c r="E1206" s="48"/>
      <c r="F1206" s="91"/>
      <c r="G1206" s="92"/>
      <c r="H1206" s="92"/>
      <c r="I1206" s="93"/>
      <c r="J1206" s="46"/>
      <c r="K1206" s="52"/>
      <c r="L1206" s="53"/>
      <c r="M1206" s="238"/>
      <c r="N1206" s="55"/>
      <c r="O1206" s="308"/>
    </row>
    <row r="1207" spans="1:15" hidden="1" x14ac:dyDescent="0.45">
      <c r="A1207" s="266"/>
      <c r="B1207" s="275"/>
      <c r="C1207" s="56">
        <f t="shared" si="121"/>
        <v>0</v>
      </c>
      <c r="D1207" s="56"/>
      <c r="E1207" s="48"/>
      <c r="F1207" s="91"/>
      <c r="G1207" s="92"/>
      <c r="H1207" s="92"/>
      <c r="I1207" s="93"/>
      <c r="J1207" s="46"/>
      <c r="K1207" s="52"/>
      <c r="L1207" s="53"/>
      <c r="M1207" s="238"/>
      <c r="N1207" s="55"/>
      <c r="O1207" s="308"/>
    </row>
    <row r="1208" spans="1:15" hidden="1" x14ac:dyDescent="0.45">
      <c r="A1208" s="266"/>
      <c r="B1208" s="275"/>
      <c r="C1208" s="56">
        <f t="shared" si="121"/>
        <v>0</v>
      </c>
      <c r="D1208" s="56"/>
      <c r="E1208" s="48"/>
      <c r="F1208" s="91"/>
      <c r="G1208" s="92"/>
      <c r="H1208" s="92"/>
      <c r="I1208" s="93"/>
      <c r="J1208" s="46"/>
      <c r="K1208" s="52"/>
      <c r="L1208" s="53"/>
      <c r="M1208" s="238"/>
      <c r="N1208" s="55"/>
      <c r="O1208" s="308"/>
    </row>
    <row r="1209" spans="1:15" ht="14.65" hidden="1" thickBot="1" x14ac:dyDescent="0.5">
      <c r="A1209" s="267"/>
      <c r="B1209" s="276"/>
      <c r="C1209" s="56">
        <f t="shared" si="121"/>
        <v>0</v>
      </c>
      <c r="D1209" s="254"/>
      <c r="E1209" s="62"/>
      <c r="F1209" s="98"/>
      <c r="G1209" s="99"/>
      <c r="H1209" s="99"/>
      <c r="I1209" s="100"/>
      <c r="J1209" s="61"/>
      <c r="K1209" s="67"/>
      <c r="L1209" s="68"/>
      <c r="M1209" s="239"/>
      <c r="N1209" s="70"/>
      <c r="O1209" s="309"/>
    </row>
    <row r="1210" spans="1:15" hidden="1" x14ac:dyDescent="0.45">
      <c r="A1210" s="284"/>
      <c r="B1210" s="268">
        <v>135</v>
      </c>
      <c r="C1210" s="71">
        <f>IF(K1210&lt;&gt;"",1,0)</f>
        <v>0</v>
      </c>
      <c r="D1210" s="71"/>
      <c r="E1210" s="5"/>
      <c r="F1210" s="240"/>
      <c r="G1210" s="241"/>
      <c r="H1210" s="241"/>
      <c r="I1210" s="103"/>
      <c r="J1210" s="242"/>
      <c r="K1210" s="243"/>
      <c r="L1210" s="244"/>
      <c r="M1210" s="245"/>
      <c r="N1210" s="13"/>
      <c r="O1210" s="304"/>
    </row>
    <row r="1211" spans="1:15" hidden="1" x14ac:dyDescent="0.45">
      <c r="A1211" s="285"/>
      <c r="B1211" s="269"/>
      <c r="C1211" s="14">
        <f t="shared" ref="C1211:C1218" si="122">IF(K1211&lt;&gt;"",C1210+1,0)</f>
        <v>0</v>
      </c>
      <c r="D1211" s="14"/>
      <c r="E1211" s="15"/>
      <c r="F1211" s="131"/>
      <c r="G1211" s="132"/>
      <c r="H1211" s="132"/>
      <c r="I1211" s="108"/>
      <c r="J1211" s="133"/>
      <c r="K1211" s="30"/>
      <c r="L1211" s="76"/>
      <c r="M1211" s="246"/>
      <c r="N1211" s="23"/>
      <c r="O1211" s="305"/>
    </row>
    <row r="1212" spans="1:15" hidden="1" x14ac:dyDescent="0.45">
      <c r="A1212" s="285"/>
      <c r="B1212" s="269"/>
      <c r="C1212" s="14">
        <f t="shared" si="122"/>
        <v>0</v>
      </c>
      <c r="D1212" s="14"/>
      <c r="E1212" s="15"/>
      <c r="F1212" s="131"/>
      <c r="G1212" s="132"/>
      <c r="H1212" s="132"/>
      <c r="I1212" s="108"/>
      <c r="J1212" s="133"/>
      <c r="K1212" s="30"/>
      <c r="L1212" s="76"/>
      <c r="M1212" s="246"/>
      <c r="N1212" s="23"/>
      <c r="O1212" s="305"/>
    </row>
    <row r="1213" spans="1:15" hidden="1" x14ac:dyDescent="0.45">
      <c r="A1213" s="285"/>
      <c r="B1213" s="269"/>
      <c r="C1213" s="14">
        <f t="shared" si="122"/>
        <v>0</v>
      </c>
      <c r="D1213" s="14"/>
      <c r="E1213" s="15"/>
      <c r="F1213" s="131"/>
      <c r="G1213" s="132"/>
      <c r="H1213" s="132"/>
      <c r="I1213" s="108"/>
      <c r="J1213" s="133"/>
      <c r="K1213" s="30"/>
      <c r="L1213" s="76"/>
      <c r="M1213" s="246"/>
      <c r="N1213" s="23"/>
      <c r="O1213" s="305"/>
    </row>
    <row r="1214" spans="1:15" hidden="1" x14ac:dyDescent="0.45">
      <c r="A1214" s="285"/>
      <c r="B1214" s="269"/>
      <c r="C1214" s="14">
        <f t="shared" si="122"/>
        <v>0</v>
      </c>
      <c r="D1214" s="14"/>
      <c r="E1214" s="15"/>
      <c r="F1214" s="131"/>
      <c r="G1214" s="132"/>
      <c r="H1214" s="132"/>
      <c r="I1214" s="108"/>
      <c r="J1214" s="133"/>
      <c r="K1214" s="30"/>
      <c r="L1214" s="76"/>
      <c r="M1214" s="246"/>
      <c r="N1214" s="23"/>
      <c r="O1214" s="305"/>
    </row>
    <row r="1215" spans="1:15" hidden="1" x14ac:dyDescent="0.45">
      <c r="A1215" s="285"/>
      <c r="B1215" s="269"/>
      <c r="C1215" s="14">
        <f t="shared" si="122"/>
        <v>0</v>
      </c>
      <c r="D1215" s="14"/>
      <c r="E1215" s="15"/>
      <c r="F1215" s="131"/>
      <c r="G1215" s="132"/>
      <c r="H1215" s="132"/>
      <c r="I1215" s="108"/>
      <c r="J1215" s="133"/>
      <c r="K1215" s="30"/>
      <c r="L1215" s="76"/>
      <c r="M1215" s="246"/>
      <c r="N1215" s="23"/>
      <c r="O1215" s="305"/>
    </row>
    <row r="1216" spans="1:15" hidden="1" x14ac:dyDescent="0.45">
      <c r="A1216" s="285"/>
      <c r="B1216" s="269"/>
      <c r="C1216" s="14">
        <f t="shared" si="122"/>
        <v>0</v>
      </c>
      <c r="D1216" s="14"/>
      <c r="E1216" s="15"/>
      <c r="F1216" s="131"/>
      <c r="G1216" s="132"/>
      <c r="H1216" s="132"/>
      <c r="I1216" s="108"/>
      <c r="J1216" s="133"/>
      <c r="K1216" s="30"/>
      <c r="L1216" s="76"/>
      <c r="M1216" s="246"/>
      <c r="N1216" s="23"/>
      <c r="O1216" s="305"/>
    </row>
    <row r="1217" spans="1:15" hidden="1" x14ac:dyDescent="0.45">
      <c r="A1217" s="285"/>
      <c r="B1217" s="269"/>
      <c r="C1217" s="14">
        <f t="shared" si="122"/>
        <v>0</v>
      </c>
      <c r="D1217" s="14"/>
      <c r="E1217" s="15"/>
      <c r="F1217" s="131"/>
      <c r="G1217" s="132"/>
      <c r="H1217" s="132"/>
      <c r="I1217" s="108"/>
      <c r="J1217" s="133"/>
      <c r="K1217" s="30"/>
      <c r="L1217" s="76"/>
      <c r="M1217" s="246"/>
      <c r="N1217" s="23"/>
      <c r="O1217" s="305"/>
    </row>
    <row r="1218" spans="1:15" ht="14.65" hidden="1" thickBot="1" x14ac:dyDescent="0.5">
      <c r="A1218" s="286"/>
      <c r="B1218" s="270"/>
      <c r="C1218" s="14">
        <f t="shared" si="122"/>
        <v>0</v>
      </c>
      <c r="D1218" s="219"/>
      <c r="E1218" s="32"/>
      <c r="F1218" s="134"/>
      <c r="G1218" s="135"/>
      <c r="H1218" s="135"/>
      <c r="I1218" s="111"/>
      <c r="J1218" s="136"/>
      <c r="K1218" s="37"/>
      <c r="L1218" s="78"/>
      <c r="M1218" s="247"/>
      <c r="N1218" s="40"/>
      <c r="O1218" s="306"/>
    </row>
    <row r="1219" spans="1:15" hidden="1" x14ac:dyDescent="0.45">
      <c r="A1219" s="265"/>
      <c r="B1219" s="274">
        <v>136</v>
      </c>
      <c r="C1219" s="41">
        <f>IF(K1219&lt;&gt;"",1,0)</f>
        <v>0</v>
      </c>
      <c r="D1219" s="253"/>
      <c r="E1219" s="42"/>
      <c r="F1219" s="248"/>
      <c r="G1219" s="249"/>
      <c r="H1219" s="249"/>
      <c r="I1219" s="116"/>
      <c r="J1219" s="250"/>
      <c r="K1219" s="86"/>
      <c r="L1219" s="137"/>
      <c r="M1219" s="251"/>
      <c r="N1219" s="83"/>
      <c r="O1219" s="307"/>
    </row>
    <row r="1220" spans="1:15" hidden="1" x14ac:dyDescent="0.45">
      <c r="A1220" s="266"/>
      <c r="B1220" s="275"/>
      <c r="C1220" s="56">
        <f t="shared" ref="C1220:C1227" si="123">IF(K1220&lt;&gt;"",C1219+1,0)</f>
        <v>0</v>
      </c>
      <c r="D1220" s="56"/>
      <c r="E1220" s="48"/>
      <c r="F1220" s="91"/>
      <c r="G1220" s="92"/>
      <c r="H1220" s="92"/>
      <c r="I1220" s="93"/>
      <c r="J1220" s="46"/>
      <c r="K1220" s="52"/>
      <c r="L1220" s="53"/>
      <c r="M1220" s="238"/>
      <c r="N1220" s="55"/>
      <c r="O1220" s="308"/>
    </row>
    <row r="1221" spans="1:15" hidden="1" x14ac:dyDescent="0.45">
      <c r="A1221" s="266"/>
      <c r="B1221" s="275"/>
      <c r="C1221" s="56">
        <f t="shared" si="123"/>
        <v>0</v>
      </c>
      <c r="D1221" s="56"/>
      <c r="E1221" s="48"/>
      <c r="F1221" s="91"/>
      <c r="G1221" s="92"/>
      <c r="H1221" s="92"/>
      <c r="I1221" s="93"/>
      <c r="J1221" s="46"/>
      <c r="K1221" s="52"/>
      <c r="L1221" s="53"/>
      <c r="M1221" s="238"/>
      <c r="N1221" s="55"/>
      <c r="O1221" s="308"/>
    </row>
    <row r="1222" spans="1:15" hidden="1" x14ac:dyDescent="0.45">
      <c r="A1222" s="266"/>
      <c r="B1222" s="275"/>
      <c r="C1222" s="56">
        <f t="shared" si="123"/>
        <v>0</v>
      </c>
      <c r="D1222" s="56"/>
      <c r="E1222" s="48"/>
      <c r="F1222" s="91"/>
      <c r="G1222" s="92"/>
      <c r="H1222" s="92"/>
      <c r="I1222" s="93"/>
      <c r="J1222" s="46"/>
      <c r="K1222" s="52"/>
      <c r="L1222" s="53"/>
      <c r="M1222" s="238"/>
      <c r="N1222" s="55"/>
      <c r="O1222" s="308"/>
    </row>
    <row r="1223" spans="1:15" hidden="1" x14ac:dyDescent="0.45">
      <c r="A1223" s="266"/>
      <c r="B1223" s="275"/>
      <c r="C1223" s="56">
        <f t="shared" si="123"/>
        <v>0</v>
      </c>
      <c r="D1223" s="56"/>
      <c r="E1223" s="48"/>
      <c r="F1223" s="91"/>
      <c r="G1223" s="92"/>
      <c r="H1223" s="92"/>
      <c r="I1223" s="93"/>
      <c r="J1223" s="46"/>
      <c r="K1223" s="52"/>
      <c r="L1223" s="53"/>
      <c r="M1223" s="238"/>
      <c r="N1223" s="55"/>
      <c r="O1223" s="308"/>
    </row>
    <row r="1224" spans="1:15" hidden="1" x14ac:dyDescent="0.45">
      <c r="A1224" s="266"/>
      <c r="B1224" s="275"/>
      <c r="C1224" s="56">
        <f t="shared" si="123"/>
        <v>0</v>
      </c>
      <c r="D1224" s="56"/>
      <c r="E1224" s="48"/>
      <c r="F1224" s="91"/>
      <c r="G1224" s="92"/>
      <c r="H1224" s="92"/>
      <c r="I1224" s="93"/>
      <c r="J1224" s="46"/>
      <c r="K1224" s="52"/>
      <c r="L1224" s="53"/>
      <c r="M1224" s="238"/>
      <c r="N1224" s="55"/>
      <c r="O1224" s="308"/>
    </row>
    <row r="1225" spans="1:15" hidden="1" x14ac:dyDescent="0.45">
      <c r="A1225" s="266"/>
      <c r="B1225" s="275"/>
      <c r="C1225" s="56">
        <f t="shared" si="123"/>
        <v>0</v>
      </c>
      <c r="D1225" s="56"/>
      <c r="E1225" s="48"/>
      <c r="F1225" s="91"/>
      <c r="G1225" s="92"/>
      <c r="H1225" s="92"/>
      <c r="I1225" s="93"/>
      <c r="J1225" s="46"/>
      <c r="K1225" s="52"/>
      <c r="L1225" s="53"/>
      <c r="M1225" s="238"/>
      <c r="N1225" s="55"/>
      <c r="O1225" s="308"/>
    </row>
    <row r="1226" spans="1:15" hidden="1" x14ac:dyDescent="0.45">
      <c r="A1226" s="266"/>
      <c r="B1226" s="275"/>
      <c r="C1226" s="56">
        <f t="shared" si="123"/>
        <v>0</v>
      </c>
      <c r="D1226" s="56"/>
      <c r="E1226" s="48"/>
      <c r="F1226" s="91"/>
      <c r="G1226" s="92"/>
      <c r="H1226" s="92"/>
      <c r="I1226" s="93"/>
      <c r="J1226" s="46"/>
      <c r="K1226" s="52"/>
      <c r="L1226" s="53"/>
      <c r="M1226" s="238"/>
      <c r="N1226" s="55"/>
      <c r="O1226" s="308"/>
    </row>
    <row r="1227" spans="1:15" ht="14.65" hidden="1" thickBot="1" x14ac:dyDescent="0.5">
      <c r="A1227" s="267"/>
      <c r="B1227" s="276"/>
      <c r="C1227" s="56">
        <f t="shared" si="123"/>
        <v>0</v>
      </c>
      <c r="D1227" s="254"/>
      <c r="E1227" s="62"/>
      <c r="F1227" s="98"/>
      <c r="G1227" s="99"/>
      <c r="H1227" s="99"/>
      <c r="I1227" s="100"/>
      <c r="J1227" s="61"/>
      <c r="K1227" s="67"/>
      <c r="L1227" s="68"/>
      <c r="M1227" s="239"/>
      <c r="N1227" s="70"/>
      <c r="O1227" s="309"/>
    </row>
    <row r="1228" spans="1:15" hidden="1" x14ac:dyDescent="0.45">
      <c r="A1228" s="284"/>
      <c r="B1228" s="268">
        <v>137</v>
      </c>
      <c r="C1228" s="71">
        <f>IF(K1228&lt;&gt;"",1,0)</f>
        <v>0</v>
      </c>
      <c r="D1228" s="71"/>
      <c r="E1228" s="5"/>
      <c r="F1228" s="240"/>
      <c r="G1228" s="241"/>
      <c r="H1228" s="241"/>
      <c r="I1228" s="103"/>
      <c r="J1228" s="242"/>
      <c r="K1228" s="243"/>
      <c r="L1228" s="244"/>
      <c r="M1228" s="245"/>
      <c r="N1228" s="13"/>
      <c r="O1228" s="304"/>
    </row>
    <row r="1229" spans="1:15" hidden="1" x14ac:dyDescent="0.45">
      <c r="A1229" s="285"/>
      <c r="B1229" s="269"/>
      <c r="C1229" s="14">
        <f t="shared" ref="C1229:C1236" si="124">IF(K1229&lt;&gt;"",C1228+1,0)</f>
        <v>0</v>
      </c>
      <c r="D1229" s="14"/>
      <c r="E1229" s="15"/>
      <c r="F1229" s="131"/>
      <c r="G1229" s="132"/>
      <c r="H1229" s="132"/>
      <c r="I1229" s="108"/>
      <c r="J1229" s="133"/>
      <c r="K1229" s="30"/>
      <c r="L1229" s="76"/>
      <c r="M1229" s="246"/>
      <c r="N1229" s="23"/>
      <c r="O1229" s="305"/>
    </row>
    <row r="1230" spans="1:15" hidden="1" x14ac:dyDescent="0.45">
      <c r="A1230" s="285"/>
      <c r="B1230" s="269"/>
      <c r="C1230" s="14">
        <f t="shared" si="124"/>
        <v>0</v>
      </c>
      <c r="D1230" s="14"/>
      <c r="E1230" s="15"/>
      <c r="F1230" s="131"/>
      <c r="G1230" s="132"/>
      <c r="H1230" s="132"/>
      <c r="I1230" s="108"/>
      <c r="J1230" s="133"/>
      <c r="K1230" s="30"/>
      <c r="L1230" s="76"/>
      <c r="M1230" s="246"/>
      <c r="N1230" s="23"/>
      <c r="O1230" s="305"/>
    </row>
    <row r="1231" spans="1:15" hidden="1" x14ac:dyDescent="0.45">
      <c r="A1231" s="285"/>
      <c r="B1231" s="269"/>
      <c r="C1231" s="14">
        <f t="shared" si="124"/>
        <v>0</v>
      </c>
      <c r="D1231" s="14"/>
      <c r="E1231" s="15"/>
      <c r="F1231" s="131"/>
      <c r="G1231" s="132"/>
      <c r="H1231" s="132"/>
      <c r="I1231" s="108"/>
      <c r="J1231" s="133"/>
      <c r="K1231" s="30"/>
      <c r="L1231" s="76"/>
      <c r="M1231" s="246"/>
      <c r="N1231" s="23"/>
      <c r="O1231" s="305"/>
    </row>
    <row r="1232" spans="1:15" hidden="1" x14ac:dyDescent="0.45">
      <c r="A1232" s="285"/>
      <c r="B1232" s="269"/>
      <c r="C1232" s="14">
        <f t="shared" si="124"/>
        <v>0</v>
      </c>
      <c r="D1232" s="14"/>
      <c r="E1232" s="15"/>
      <c r="F1232" s="131"/>
      <c r="G1232" s="132"/>
      <c r="H1232" s="132"/>
      <c r="I1232" s="108"/>
      <c r="J1232" s="133"/>
      <c r="K1232" s="30"/>
      <c r="L1232" s="76"/>
      <c r="M1232" s="246"/>
      <c r="N1232" s="23"/>
      <c r="O1232" s="305"/>
    </row>
    <row r="1233" spans="1:15" hidden="1" x14ac:dyDescent="0.45">
      <c r="A1233" s="285"/>
      <c r="B1233" s="269"/>
      <c r="C1233" s="14">
        <f t="shared" si="124"/>
        <v>0</v>
      </c>
      <c r="D1233" s="14"/>
      <c r="E1233" s="15"/>
      <c r="F1233" s="131"/>
      <c r="G1233" s="132"/>
      <c r="H1233" s="132"/>
      <c r="I1233" s="108"/>
      <c r="J1233" s="133"/>
      <c r="K1233" s="30"/>
      <c r="L1233" s="76"/>
      <c r="M1233" s="246"/>
      <c r="N1233" s="23"/>
      <c r="O1233" s="305"/>
    </row>
    <row r="1234" spans="1:15" hidden="1" x14ac:dyDescent="0.45">
      <c r="A1234" s="285"/>
      <c r="B1234" s="269"/>
      <c r="C1234" s="14">
        <f t="shared" si="124"/>
        <v>0</v>
      </c>
      <c r="D1234" s="14"/>
      <c r="E1234" s="15"/>
      <c r="F1234" s="131"/>
      <c r="G1234" s="132"/>
      <c r="H1234" s="132"/>
      <c r="I1234" s="108"/>
      <c r="J1234" s="133"/>
      <c r="K1234" s="30"/>
      <c r="L1234" s="76"/>
      <c r="M1234" s="246"/>
      <c r="N1234" s="23"/>
      <c r="O1234" s="305"/>
    </row>
    <row r="1235" spans="1:15" hidden="1" x14ac:dyDescent="0.45">
      <c r="A1235" s="285"/>
      <c r="B1235" s="269"/>
      <c r="C1235" s="14">
        <f t="shared" si="124"/>
        <v>0</v>
      </c>
      <c r="D1235" s="14"/>
      <c r="E1235" s="15"/>
      <c r="F1235" s="131"/>
      <c r="G1235" s="132"/>
      <c r="H1235" s="132"/>
      <c r="I1235" s="108"/>
      <c r="J1235" s="133"/>
      <c r="K1235" s="30"/>
      <c r="L1235" s="76"/>
      <c r="M1235" s="246"/>
      <c r="N1235" s="23"/>
      <c r="O1235" s="305"/>
    </row>
    <row r="1236" spans="1:15" ht="14.65" hidden="1" thickBot="1" x14ac:dyDescent="0.5">
      <c r="A1236" s="286"/>
      <c r="B1236" s="270"/>
      <c r="C1236" s="14">
        <f t="shared" si="124"/>
        <v>0</v>
      </c>
      <c r="D1236" s="219"/>
      <c r="E1236" s="32"/>
      <c r="F1236" s="134"/>
      <c r="G1236" s="135"/>
      <c r="H1236" s="135"/>
      <c r="I1236" s="111"/>
      <c r="J1236" s="136"/>
      <c r="K1236" s="37"/>
      <c r="L1236" s="78"/>
      <c r="M1236" s="247"/>
      <c r="N1236" s="40"/>
      <c r="O1236" s="306"/>
    </row>
    <row r="1237" spans="1:15" hidden="1" x14ac:dyDescent="0.45">
      <c r="A1237" s="265"/>
      <c r="B1237" s="274">
        <v>138</v>
      </c>
      <c r="C1237" s="41">
        <f>IF(K1237&lt;&gt;"",1,0)</f>
        <v>0</v>
      </c>
      <c r="D1237" s="253"/>
      <c r="E1237" s="42"/>
      <c r="F1237" s="248"/>
      <c r="G1237" s="249"/>
      <c r="H1237" s="249"/>
      <c r="I1237" s="116"/>
      <c r="J1237" s="250"/>
      <c r="K1237" s="86"/>
      <c r="L1237" s="137"/>
      <c r="M1237" s="251"/>
      <c r="N1237" s="83"/>
      <c r="O1237" s="307"/>
    </row>
    <row r="1238" spans="1:15" hidden="1" x14ac:dyDescent="0.45">
      <c r="A1238" s="266"/>
      <c r="B1238" s="275"/>
      <c r="C1238" s="56">
        <f t="shared" ref="C1238:C1245" si="125">IF(K1238&lt;&gt;"",C1237+1,0)</f>
        <v>0</v>
      </c>
      <c r="D1238" s="56"/>
      <c r="E1238" s="48"/>
      <c r="F1238" s="91"/>
      <c r="G1238" s="92"/>
      <c r="H1238" s="92"/>
      <c r="I1238" s="93"/>
      <c r="J1238" s="46"/>
      <c r="K1238" s="52"/>
      <c r="L1238" s="53"/>
      <c r="M1238" s="238"/>
      <c r="N1238" s="55"/>
      <c r="O1238" s="308"/>
    </row>
    <row r="1239" spans="1:15" hidden="1" x14ac:dyDescent="0.45">
      <c r="A1239" s="266"/>
      <c r="B1239" s="275"/>
      <c r="C1239" s="56">
        <f t="shared" si="125"/>
        <v>0</v>
      </c>
      <c r="D1239" s="56"/>
      <c r="E1239" s="48"/>
      <c r="F1239" s="91"/>
      <c r="G1239" s="92"/>
      <c r="H1239" s="92"/>
      <c r="I1239" s="93"/>
      <c r="J1239" s="46"/>
      <c r="K1239" s="52"/>
      <c r="L1239" s="53"/>
      <c r="M1239" s="238"/>
      <c r="N1239" s="55"/>
      <c r="O1239" s="308"/>
    </row>
    <row r="1240" spans="1:15" hidden="1" x14ac:dyDescent="0.45">
      <c r="A1240" s="266"/>
      <c r="B1240" s="275"/>
      <c r="C1240" s="56">
        <f t="shared" si="125"/>
        <v>0</v>
      </c>
      <c r="D1240" s="56"/>
      <c r="E1240" s="48"/>
      <c r="F1240" s="91"/>
      <c r="G1240" s="92"/>
      <c r="H1240" s="92"/>
      <c r="I1240" s="93"/>
      <c r="J1240" s="46"/>
      <c r="K1240" s="52"/>
      <c r="L1240" s="53"/>
      <c r="M1240" s="238"/>
      <c r="N1240" s="55"/>
      <c r="O1240" s="308"/>
    </row>
    <row r="1241" spans="1:15" hidden="1" x14ac:dyDescent="0.45">
      <c r="A1241" s="266"/>
      <c r="B1241" s="275"/>
      <c r="C1241" s="56">
        <f t="shared" si="125"/>
        <v>0</v>
      </c>
      <c r="D1241" s="56"/>
      <c r="E1241" s="48"/>
      <c r="F1241" s="91"/>
      <c r="G1241" s="92"/>
      <c r="H1241" s="92"/>
      <c r="I1241" s="93"/>
      <c r="J1241" s="46"/>
      <c r="K1241" s="52"/>
      <c r="L1241" s="53"/>
      <c r="M1241" s="238"/>
      <c r="N1241" s="55"/>
      <c r="O1241" s="308"/>
    </row>
    <row r="1242" spans="1:15" hidden="1" x14ac:dyDescent="0.45">
      <c r="A1242" s="266"/>
      <c r="B1242" s="275"/>
      <c r="C1242" s="56">
        <f t="shared" si="125"/>
        <v>0</v>
      </c>
      <c r="D1242" s="56"/>
      <c r="E1242" s="48"/>
      <c r="F1242" s="91"/>
      <c r="G1242" s="92"/>
      <c r="H1242" s="92"/>
      <c r="I1242" s="93"/>
      <c r="J1242" s="46"/>
      <c r="K1242" s="52"/>
      <c r="L1242" s="53"/>
      <c r="M1242" s="238"/>
      <c r="N1242" s="55"/>
      <c r="O1242" s="308"/>
    </row>
    <row r="1243" spans="1:15" hidden="1" x14ac:dyDescent="0.45">
      <c r="A1243" s="266"/>
      <c r="B1243" s="275"/>
      <c r="C1243" s="56">
        <f t="shared" si="125"/>
        <v>0</v>
      </c>
      <c r="D1243" s="56"/>
      <c r="E1243" s="48"/>
      <c r="F1243" s="91"/>
      <c r="G1243" s="92"/>
      <c r="H1243" s="92"/>
      <c r="I1243" s="93"/>
      <c r="J1243" s="46"/>
      <c r="K1243" s="52"/>
      <c r="L1243" s="53"/>
      <c r="M1243" s="238"/>
      <c r="N1243" s="55"/>
      <c r="O1243" s="308"/>
    </row>
    <row r="1244" spans="1:15" hidden="1" x14ac:dyDescent="0.45">
      <c r="A1244" s="266"/>
      <c r="B1244" s="275"/>
      <c r="C1244" s="56">
        <f t="shared" si="125"/>
        <v>0</v>
      </c>
      <c r="D1244" s="56"/>
      <c r="E1244" s="48"/>
      <c r="F1244" s="91"/>
      <c r="G1244" s="92"/>
      <c r="H1244" s="92"/>
      <c r="I1244" s="93"/>
      <c r="J1244" s="46"/>
      <c r="K1244" s="52"/>
      <c r="L1244" s="53"/>
      <c r="M1244" s="238"/>
      <c r="N1244" s="55"/>
      <c r="O1244" s="308"/>
    </row>
    <row r="1245" spans="1:15" ht="14.65" hidden="1" thickBot="1" x14ac:dyDescent="0.5">
      <c r="A1245" s="267"/>
      <c r="B1245" s="276"/>
      <c r="C1245" s="56">
        <f t="shared" si="125"/>
        <v>0</v>
      </c>
      <c r="D1245" s="254"/>
      <c r="E1245" s="62"/>
      <c r="F1245" s="98"/>
      <c r="G1245" s="99"/>
      <c r="H1245" s="99"/>
      <c r="I1245" s="100"/>
      <c r="J1245" s="61"/>
      <c r="K1245" s="67"/>
      <c r="L1245" s="68"/>
      <c r="M1245" s="239"/>
      <c r="N1245" s="70"/>
      <c r="O1245" s="309"/>
    </row>
  </sheetData>
  <autoFilter ref="A1:Q1245" xr:uid="{F89340BA-45B9-4576-9015-6CB7B3C887A8}">
    <filterColumn colId="15">
      <customFilters>
        <customFilter operator="notEqual" val=" "/>
      </customFilters>
    </filterColumn>
  </autoFilter>
  <mergeCells count="418">
    <mergeCell ref="A1228:A1236"/>
    <mergeCell ref="B1228:B1236"/>
    <mergeCell ref="O1228:O1236"/>
    <mergeCell ref="A1237:A1245"/>
    <mergeCell ref="B1237:B1245"/>
    <mergeCell ref="O1237:O1245"/>
    <mergeCell ref="A1210:A1218"/>
    <mergeCell ref="B1210:B1218"/>
    <mergeCell ref="O1210:O1218"/>
    <mergeCell ref="A1219:A1227"/>
    <mergeCell ref="B1219:B1227"/>
    <mergeCell ref="O1219:O1227"/>
    <mergeCell ref="A1192:A1200"/>
    <mergeCell ref="B1192:B1200"/>
    <mergeCell ref="O1192:O1200"/>
    <mergeCell ref="A1201:A1209"/>
    <mergeCell ref="B1201:B1209"/>
    <mergeCell ref="O1201:O1209"/>
    <mergeCell ref="A1174:A1182"/>
    <mergeCell ref="B1174:B1182"/>
    <mergeCell ref="O1174:O1182"/>
    <mergeCell ref="A1183:A1191"/>
    <mergeCell ref="B1183:B1191"/>
    <mergeCell ref="O1183:O1191"/>
    <mergeCell ref="A1156:A1164"/>
    <mergeCell ref="B1156:B1164"/>
    <mergeCell ref="O1156:O1164"/>
    <mergeCell ref="A1165:A1173"/>
    <mergeCell ref="B1165:B1173"/>
    <mergeCell ref="O1165:O1173"/>
    <mergeCell ref="A1138:A1146"/>
    <mergeCell ref="B1138:B1146"/>
    <mergeCell ref="O1138:O1146"/>
    <mergeCell ref="A1147:A1155"/>
    <mergeCell ref="B1147:B1155"/>
    <mergeCell ref="O1147:O1155"/>
    <mergeCell ref="A1120:A1128"/>
    <mergeCell ref="B1120:B1128"/>
    <mergeCell ref="O1120:O1128"/>
    <mergeCell ref="A1129:A1137"/>
    <mergeCell ref="B1129:B1137"/>
    <mergeCell ref="O1129:O1137"/>
    <mergeCell ref="A1102:A1110"/>
    <mergeCell ref="B1102:B1110"/>
    <mergeCell ref="O1102:O1110"/>
    <mergeCell ref="A1111:A1119"/>
    <mergeCell ref="B1111:B1119"/>
    <mergeCell ref="O1111:O1119"/>
    <mergeCell ref="A1084:A1092"/>
    <mergeCell ref="B1084:B1092"/>
    <mergeCell ref="O1084:O1092"/>
    <mergeCell ref="A1093:A1101"/>
    <mergeCell ref="B1093:B1101"/>
    <mergeCell ref="O1093:O1101"/>
    <mergeCell ref="A1066:A1074"/>
    <mergeCell ref="B1066:B1074"/>
    <mergeCell ref="O1066:O1074"/>
    <mergeCell ref="A1075:A1083"/>
    <mergeCell ref="B1075:B1083"/>
    <mergeCell ref="O1075:O1083"/>
    <mergeCell ref="A1048:A1056"/>
    <mergeCell ref="B1048:B1056"/>
    <mergeCell ref="O1048:O1056"/>
    <mergeCell ref="A1057:A1065"/>
    <mergeCell ref="B1057:B1065"/>
    <mergeCell ref="O1057:O1065"/>
    <mergeCell ref="A1030:A1038"/>
    <mergeCell ref="B1030:B1038"/>
    <mergeCell ref="O1030:O1038"/>
    <mergeCell ref="A1039:A1047"/>
    <mergeCell ref="B1039:B1047"/>
    <mergeCell ref="O1039:O1047"/>
    <mergeCell ref="A1012:A1020"/>
    <mergeCell ref="B1012:B1020"/>
    <mergeCell ref="O1012:O1020"/>
    <mergeCell ref="A1021:A1029"/>
    <mergeCell ref="B1021:B1029"/>
    <mergeCell ref="O1021:O1029"/>
    <mergeCell ref="A994:A1002"/>
    <mergeCell ref="B994:B1002"/>
    <mergeCell ref="O994:O1002"/>
    <mergeCell ref="A1003:A1011"/>
    <mergeCell ref="B1003:B1011"/>
    <mergeCell ref="O1003:O1011"/>
    <mergeCell ref="A976:A984"/>
    <mergeCell ref="B976:B984"/>
    <mergeCell ref="O976:O984"/>
    <mergeCell ref="A985:A993"/>
    <mergeCell ref="B985:B993"/>
    <mergeCell ref="O985:O993"/>
    <mergeCell ref="A958:A966"/>
    <mergeCell ref="B958:B966"/>
    <mergeCell ref="O958:O966"/>
    <mergeCell ref="A967:A975"/>
    <mergeCell ref="B967:B975"/>
    <mergeCell ref="O967:O975"/>
    <mergeCell ref="A940:A948"/>
    <mergeCell ref="B940:B948"/>
    <mergeCell ref="O940:O948"/>
    <mergeCell ref="A949:A957"/>
    <mergeCell ref="B949:B957"/>
    <mergeCell ref="O949:O957"/>
    <mergeCell ref="A922:A930"/>
    <mergeCell ref="B922:B930"/>
    <mergeCell ref="O922:O930"/>
    <mergeCell ref="A931:A939"/>
    <mergeCell ref="B931:B939"/>
    <mergeCell ref="O931:O939"/>
    <mergeCell ref="A904:A912"/>
    <mergeCell ref="B904:B912"/>
    <mergeCell ref="O904:O912"/>
    <mergeCell ref="A913:A921"/>
    <mergeCell ref="B913:B921"/>
    <mergeCell ref="O913:O921"/>
    <mergeCell ref="A886:A894"/>
    <mergeCell ref="B886:B894"/>
    <mergeCell ref="O886:O894"/>
    <mergeCell ref="A895:A903"/>
    <mergeCell ref="B895:B903"/>
    <mergeCell ref="O895:O903"/>
    <mergeCell ref="A868:A876"/>
    <mergeCell ref="B868:B876"/>
    <mergeCell ref="O868:O876"/>
    <mergeCell ref="A877:A885"/>
    <mergeCell ref="B877:B885"/>
    <mergeCell ref="O877:O885"/>
    <mergeCell ref="A850:A858"/>
    <mergeCell ref="B850:B858"/>
    <mergeCell ref="O850:O858"/>
    <mergeCell ref="A859:A867"/>
    <mergeCell ref="B859:B867"/>
    <mergeCell ref="O859:O867"/>
    <mergeCell ref="A832:A840"/>
    <mergeCell ref="B832:B840"/>
    <mergeCell ref="O832:O840"/>
    <mergeCell ref="A841:A849"/>
    <mergeCell ref="B841:B849"/>
    <mergeCell ref="O841:O849"/>
    <mergeCell ref="A814:A822"/>
    <mergeCell ref="B814:B822"/>
    <mergeCell ref="O814:O822"/>
    <mergeCell ref="A823:A831"/>
    <mergeCell ref="B823:B831"/>
    <mergeCell ref="O823:O831"/>
    <mergeCell ref="A796:A804"/>
    <mergeCell ref="B796:B804"/>
    <mergeCell ref="O796:O804"/>
    <mergeCell ref="A805:A813"/>
    <mergeCell ref="B805:B813"/>
    <mergeCell ref="O805:O813"/>
    <mergeCell ref="A778:A786"/>
    <mergeCell ref="B778:B786"/>
    <mergeCell ref="O778:O786"/>
    <mergeCell ref="A787:A795"/>
    <mergeCell ref="B787:B795"/>
    <mergeCell ref="O787:O795"/>
    <mergeCell ref="A760:A768"/>
    <mergeCell ref="B760:B768"/>
    <mergeCell ref="O760:O768"/>
    <mergeCell ref="A769:A777"/>
    <mergeCell ref="B769:B777"/>
    <mergeCell ref="O769:O777"/>
    <mergeCell ref="A742:A750"/>
    <mergeCell ref="B742:B750"/>
    <mergeCell ref="O742:O750"/>
    <mergeCell ref="A751:A759"/>
    <mergeCell ref="B751:B759"/>
    <mergeCell ref="O751:O759"/>
    <mergeCell ref="A724:A732"/>
    <mergeCell ref="B724:B732"/>
    <mergeCell ref="O724:O732"/>
    <mergeCell ref="A733:A741"/>
    <mergeCell ref="B733:B741"/>
    <mergeCell ref="O733:O741"/>
    <mergeCell ref="A706:A714"/>
    <mergeCell ref="B706:B714"/>
    <mergeCell ref="O706:O714"/>
    <mergeCell ref="A715:A723"/>
    <mergeCell ref="B715:B723"/>
    <mergeCell ref="O715:O723"/>
    <mergeCell ref="A688:A696"/>
    <mergeCell ref="B688:B696"/>
    <mergeCell ref="O688:O696"/>
    <mergeCell ref="A697:A705"/>
    <mergeCell ref="B697:B705"/>
    <mergeCell ref="O697:O705"/>
    <mergeCell ref="A670:A678"/>
    <mergeCell ref="B670:B678"/>
    <mergeCell ref="O670:O678"/>
    <mergeCell ref="A679:A687"/>
    <mergeCell ref="B679:B687"/>
    <mergeCell ref="O679:O687"/>
    <mergeCell ref="A652:A660"/>
    <mergeCell ref="B652:B660"/>
    <mergeCell ref="O652:O660"/>
    <mergeCell ref="A661:A669"/>
    <mergeCell ref="B661:B669"/>
    <mergeCell ref="O661:O669"/>
    <mergeCell ref="A634:A642"/>
    <mergeCell ref="B634:B642"/>
    <mergeCell ref="O634:O642"/>
    <mergeCell ref="A643:A651"/>
    <mergeCell ref="B643:B651"/>
    <mergeCell ref="O643:O651"/>
    <mergeCell ref="A616:A624"/>
    <mergeCell ref="B616:B624"/>
    <mergeCell ref="O616:O624"/>
    <mergeCell ref="A625:A633"/>
    <mergeCell ref="B625:B633"/>
    <mergeCell ref="O625:O633"/>
    <mergeCell ref="A598:A606"/>
    <mergeCell ref="B598:B606"/>
    <mergeCell ref="O598:O606"/>
    <mergeCell ref="A607:A615"/>
    <mergeCell ref="B607:B615"/>
    <mergeCell ref="O607:O615"/>
    <mergeCell ref="A580:A588"/>
    <mergeCell ref="B580:B588"/>
    <mergeCell ref="O580:O588"/>
    <mergeCell ref="A589:A597"/>
    <mergeCell ref="B589:B597"/>
    <mergeCell ref="O589:O597"/>
    <mergeCell ref="A562:A570"/>
    <mergeCell ref="B562:B570"/>
    <mergeCell ref="O562:O570"/>
    <mergeCell ref="A571:A579"/>
    <mergeCell ref="B571:B579"/>
    <mergeCell ref="O571:O579"/>
    <mergeCell ref="A544:A552"/>
    <mergeCell ref="B544:B552"/>
    <mergeCell ref="O544:O552"/>
    <mergeCell ref="A553:A561"/>
    <mergeCell ref="B553:B561"/>
    <mergeCell ref="O553:O561"/>
    <mergeCell ref="A525:A533"/>
    <mergeCell ref="B525:B533"/>
    <mergeCell ref="O525:O533"/>
    <mergeCell ref="A534:A543"/>
    <mergeCell ref="B534:B543"/>
    <mergeCell ref="O534:O543"/>
    <mergeCell ref="A507:A515"/>
    <mergeCell ref="B507:B515"/>
    <mergeCell ref="O507:O515"/>
    <mergeCell ref="A516:A524"/>
    <mergeCell ref="B516:B524"/>
    <mergeCell ref="O516:O524"/>
    <mergeCell ref="A488:A496"/>
    <mergeCell ref="B488:B496"/>
    <mergeCell ref="O488:O496"/>
    <mergeCell ref="A497:A506"/>
    <mergeCell ref="B497:B506"/>
    <mergeCell ref="O497:O506"/>
    <mergeCell ref="A468:A477"/>
    <mergeCell ref="B468:B477"/>
    <mergeCell ref="O468:O477"/>
    <mergeCell ref="A478:A487"/>
    <mergeCell ref="B478:B487"/>
    <mergeCell ref="O478:O487"/>
    <mergeCell ref="A450:A458"/>
    <mergeCell ref="B450:B458"/>
    <mergeCell ref="O450:O458"/>
    <mergeCell ref="A459:A467"/>
    <mergeCell ref="B459:B467"/>
    <mergeCell ref="O459:O467"/>
    <mergeCell ref="A432:A440"/>
    <mergeCell ref="B432:B440"/>
    <mergeCell ref="O432:O440"/>
    <mergeCell ref="A441:A449"/>
    <mergeCell ref="B441:B449"/>
    <mergeCell ref="O441:O449"/>
    <mergeCell ref="A414:A422"/>
    <mergeCell ref="B414:B422"/>
    <mergeCell ref="E414:E418"/>
    <mergeCell ref="O414:O422"/>
    <mergeCell ref="A423:A431"/>
    <mergeCell ref="B423:B431"/>
    <mergeCell ref="O423:O431"/>
    <mergeCell ref="A396:A404"/>
    <mergeCell ref="B396:B404"/>
    <mergeCell ref="O396:O404"/>
    <mergeCell ref="A405:A413"/>
    <mergeCell ref="B405:B413"/>
    <mergeCell ref="O405:O413"/>
    <mergeCell ref="A378:A386"/>
    <mergeCell ref="B378:B386"/>
    <mergeCell ref="O378:O386"/>
    <mergeCell ref="A387:A395"/>
    <mergeCell ref="B387:B395"/>
    <mergeCell ref="O387:O395"/>
    <mergeCell ref="A360:A368"/>
    <mergeCell ref="B360:B368"/>
    <mergeCell ref="O360:O368"/>
    <mergeCell ref="A369:A377"/>
    <mergeCell ref="B369:B377"/>
    <mergeCell ref="O369:O377"/>
    <mergeCell ref="A342:A350"/>
    <mergeCell ref="B342:B350"/>
    <mergeCell ref="O342:O350"/>
    <mergeCell ref="A351:A359"/>
    <mergeCell ref="B351:B359"/>
    <mergeCell ref="O351:O359"/>
    <mergeCell ref="A324:A332"/>
    <mergeCell ref="B324:B332"/>
    <mergeCell ref="O324:O332"/>
    <mergeCell ref="A333:A341"/>
    <mergeCell ref="B333:B341"/>
    <mergeCell ref="O333:O341"/>
    <mergeCell ref="A306:A314"/>
    <mergeCell ref="B306:B314"/>
    <mergeCell ref="O306:O314"/>
    <mergeCell ref="A315:A323"/>
    <mergeCell ref="B315:B323"/>
    <mergeCell ref="O315:O323"/>
    <mergeCell ref="A288:A296"/>
    <mergeCell ref="B288:B296"/>
    <mergeCell ref="O288:O296"/>
    <mergeCell ref="A297:A305"/>
    <mergeCell ref="B297:B305"/>
    <mergeCell ref="O297:O305"/>
    <mergeCell ref="A269:A278"/>
    <mergeCell ref="B269:B278"/>
    <mergeCell ref="O269:O278"/>
    <mergeCell ref="A279:A287"/>
    <mergeCell ref="B279:B287"/>
    <mergeCell ref="O279:O287"/>
    <mergeCell ref="A250:A258"/>
    <mergeCell ref="B250:B258"/>
    <mergeCell ref="O250:O258"/>
    <mergeCell ref="A259:A268"/>
    <mergeCell ref="B259:B268"/>
    <mergeCell ref="E259:E268"/>
    <mergeCell ref="F259:F268"/>
    <mergeCell ref="O259:O268"/>
    <mergeCell ref="A232:A240"/>
    <mergeCell ref="B232:B240"/>
    <mergeCell ref="O232:O240"/>
    <mergeCell ref="A241:A249"/>
    <mergeCell ref="B241:B249"/>
    <mergeCell ref="O241:O249"/>
    <mergeCell ref="A214:A222"/>
    <mergeCell ref="B214:B222"/>
    <mergeCell ref="O214:O222"/>
    <mergeCell ref="A223:A231"/>
    <mergeCell ref="B223:B231"/>
    <mergeCell ref="O223:O231"/>
    <mergeCell ref="A196:A204"/>
    <mergeCell ref="B196:B204"/>
    <mergeCell ref="O196:O204"/>
    <mergeCell ref="A205:A213"/>
    <mergeCell ref="B205:B213"/>
    <mergeCell ref="O205:O213"/>
    <mergeCell ref="A178:A186"/>
    <mergeCell ref="B178:B186"/>
    <mergeCell ref="O178:O186"/>
    <mergeCell ref="A187:A195"/>
    <mergeCell ref="B187:B195"/>
    <mergeCell ref="O187:O195"/>
    <mergeCell ref="A160:A168"/>
    <mergeCell ref="B160:B168"/>
    <mergeCell ref="O160:O168"/>
    <mergeCell ref="A169:A177"/>
    <mergeCell ref="B169:B177"/>
    <mergeCell ref="O169:O177"/>
    <mergeCell ref="A142:A150"/>
    <mergeCell ref="B142:B150"/>
    <mergeCell ref="O142:O150"/>
    <mergeCell ref="A151:A159"/>
    <mergeCell ref="B151:B159"/>
    <mergeCell ref="O151:O159"/>
    <mergeCell ref="A124:A132"/>
    <mergeCell ref="B124:B132"/>
    <mergeCell ref="I124:I132"/>
    <mergeCell ref="O124:O132"/>
    <mergeCell ref="A133:A141"/>
    <mergeCell ref="B133:B141"/>
    <mergeCell ref="O133:O141"/>
    <mergeCell ref="A106:A114"/>
    <mergeCell ref="B106:B114"/>
    <mergeCell ref="O106:O114"/>
    <mergeCell ref="A115:A123"/>
    <mergeCell ref="B115:B123"/>
    <mergeCell ref="O115:O123"/>
    <mergeCell ref="A92:A100"/>
    <mergeCell ref="B92:B100"/>
    <mergeCell ref="O92:O100"/>
    <mergeCell ref="A101:A105"/>
    <mergeCell ref="B101:B105"/>
    <mergeCell ref="O101:O105"/>
    <mergeCell ref="A74:A82"/>
    <mergeCell ref="B74:B82"/>
    <mergeCell ref="O74:O82"/>
    <mergeCell ref="A83:A91"/>
    <mergeCell ref="B83:B91"/>
    <mergeCell ref="O83:O91"/>
    <mergeCell ref="A56:A64"/>
    <mergeCell ref="B56:B64"/>
    <mergeCell ref="O56:O64"/>
    <mergeCell ref="A65:A73"/>
    <mergeCell ref="B65:B73"/>
    <mergeCell ref="O65:O73"/>
    <mergeCell ref="A47:A55"/>
    <mergeCell ref="B47:B55"/>
    <mergeCell ref="O47:O55"/>
    <mergeCell ref="A20:A28"/>
    <mergeCell ref="B20:B28"/>
    <mergeCell ref="O20:O28"/>
    <mergeCell ref="A29:A37"/>
    <mergeCell ref="B29:B37"/>
    <mergeCell ref="O29:O37"/>
    <mergeCell ref="A2:A10"/>
    <mergeCell ref="B2:B10"/>
    <mergeCell ref="O2:O10"/>
    <mergeCell ref="A11:A19"/>
    <mergeCell ref="B11:B19"/>
    <mergeCell ref="O11:O19"/>
    <mergeCell ref="A38:A46"/>
    <mergeCell ref="B38:B46"/>
    <mergeCell ref="O38:O46"/>
  </mergeCells>
  <conditionalFormatting sqref="A2:A1245">
    <cfRule type="cellIs" dxfId="520" priority="46" stopIfTrue="1" operator="equal">
      <formula>"On hold"</formula>
    </cfRule>
    <cfRule type="cellIs" dxfId="519" priority="47" stopIfTrue="1" operator="equal">
      <formula>"Closed"</formula>
    </cfRule>
    <cfRule type="cellIs" dxfId="518" priority="48" stopIfTrue="1" operator="equal">
      <formula>"Open"</formula>
    </cfRule>
  </conditionalFormatting>
  <conditionalFormatting sqref="C2 C3:D10 C468:D468 C471:D478 C101:D101 C269:D269 C272:D278 C481:D487 C497:D497 C500:D506 C534:D543">
    <cfRule type="cellIs" dxfId="517" priority="513" stopIfTrue="1" operator="greaterThan">
      <formula>$E3</formula>
    </cfRule>
  </conditionalFormatting>
  <conditionalFormatting sqref="C2 C3:D10 C468:D477">
    <cfRule type="cellIs" dxfId="516" priority="301" stopIfTrue="1" operator="equal">
      <formula>0</formula>
    </cfRule>
  </conditionalFormatting>
  <conditionalFormatting sqref="C11:D19 C101:D105">
    <cfRule type="cellIs" dxfId="515" priority="299" stopIfTrue="1" operator="equal">
      <formula>0</formula>
    </cfRule>
  </conditionalFormatting>
  <conditionalFormatting sqref="C11:D19">
    <cfRule type="cellIs" dxfId="514" priority="300" stopIfTrue="1" operator="greaterThan">
      <formula>$E12</formula>
    </cfRule>
  </conditionalFormatting>
  <conditionalFormatting sqref="C20:D28 C269:D278">
    <cfRule type="cellIs" dxfId="513" priority="297" stopIfTrue="1" operator="equal">
      <formula>0</formula>
    </cfRule>
  </conditionalFormatting>
  <conditionalFormatting sqref="C20:D28">
    <cfRule type="cellIs" dxfId="512" priority="298" stopIfTrue="1" operator="greaterThan">
      <formula>$E21</formula>
    </cfRule>
  </conditionalFormatting>
  <conditionalFormatting sqref="C29:D37 C478:D487 C497:D506 C534:D543">
    <cfRule type="cellIs" dxfId="511" priority="295" stopIfTrue="1" operator="equal">
      <formula>0</formula>
    </cfRule>
  </conditionalFormatting>
  <conditionalFormatting sqref="C29:D37">
    <cfRule type="cellIs" dxfId="510" priority="296" stopIfTrue="1" operator="greaterThan">
      <formula>$E30</formula>
    </cfRule>
  </conditionalFormatting>
  <conditionalFormatting sqref="C38:D46">
    <cfRule type="cellIs" dxfId="509" priority="293" stopIfTrue="1" operator="equal">
      <formula>0</formula>
    </cfRule>
    <cfRule type="cellIs" dxfId="508" priority="294" stopIfTrue="1" operator="greaterThan">
      <formula>$E39</formula>
    </cfRule>
  </conditionalFormatting>
  <conditionalFormatting sqref="C47:D55 C297:D305">
    <cfRule type="cellIs" dxfId="507" priority="291" stopIfTrue="1" operator="equal">
      <formula>0</formula>
    </cfRule>
    <cfRule type="cellIs" dxfId="506" priority="292" stopIfTrue="1" operator="greaterThan">
      <formula>$E48</formula>
    </cfRule>
  </conditionalFormatting>
  <conditionalFormatting sqref="C56:D64">
    <cfRule type="cellIs" dxfId="505" priority="289" stopIfTrue="1" operator="equal">
      <formula>0</formula>
    </cfRule>
    <cfRule type="cellIs" dxfId="504" priority="290" stopIfTrue="1" operator="greaterThan">
      <formula>$E57</formula>
    </cfRule>
  </conditionalFormatting>
  <conditionalFormatting sqref="C65:D73">
    <cfRule type="cellIs" dxfId="503" priority="287" stopIfTrue="1" operator="equal">
      <formula>0</formula>
    </cfRule>
    <cfRule type="cellIs" dxfId="502" priority="288" stopIfTrue="1" operator="greaterThan">
      <formula>$E66</formula>
    </cfRule>
  </conditionalFormatting>
  <conditionalFormatting sqref="C74:D83">
    <cfRule type="cellIs" dxfId="501" priority="43" stopIfTrue="1" operator="equal">
      <formula>0</formula>
    </cfRule>
    <cfRule type="cellIs" dxfId="500" priority="44" stopIfTrue="1" operator="greaterThan">
      <formula>$E75</formula>
    </cfRule>
  </conditionalFormatting>
  <conditionalFormatting sqref="C84:D91">
    <cfRule type="cellIs" dxfId="499" priority="285" stopIfTrue="1" operator="equal">
      <formula>0</formula>
    </cfRule>
    <cfRule type="cellIs" dxfId="498" priority="286" stopIfTrue="1" operator="greaterThan">
      <formula>$E85</formula>
    </cfRule>
  </conditionalFormatting>
  <conditionalFormatting sqref="C92:D100">
    <cfRule type="cellIs" dxfId="497" priority="283" stopIfTrue="1" operator="equal">
      <formula>0</formula>
    </cfRule>
    <cfRule type="cellIs" dxfId="496" priority="284" stopIfTrue="1" operator="greaterThan">
      <formula>$E93</formula>
    </cfRule>
  </conditionalFormatting>
  <conditionalFormatting sqref="C102:D104">
    <cfRule type="cellIs" dxfId="495" priority="520" stopIfTrue="1" operator="greaterThan">
      <formula>$E105</formula>
    </cfRule>
  </conditionalFormatting>
  <conditionalFormatting sqref="C105:D105">
    <cfRule type="cellIs" dxfId="494" priority="515" stopIfTrue="1" operator="greaterThan">
      <formula>#REF!</formula>
    </cfRule>
  </conditionalFormatting>
  <conditionalFormatting sqref="C106:D109">
    <cfRule type="cellIs" dxfId="493" priority="17" stopIfTrue="1" operator="greaterThan">
      <formula>$E107</formula>
    </cfRule>
  </conditionalFormatting>
  <conditionalFormatting sqref="C106:D114">
    <cfRule type="cellIs" dxfId="492" priority="16" stopIfTrue="1" operator="equal">
      <formula>0</formula>
    </cfRule>
  </conditionalFormatting>
  <conditionalFormatting sqref="C110:D123">
    <cfRule type="cellIs" dxfId="491" priority="282" stopIfTrue="1" operator="greaterThan">
      <formula>$E111</formula>
    </cfRule>
  </conditionalFormatting>
  <conditionalFormatting sqref="C115:D123">
    <cfRule type="cellIs" dxfId="490" priority="281" stopIfTrue="1" operator="equal">
      <formula>0</formula>
    </cfRule>
  </conditionalFormatting>
  <conditionalFormatting sqref="C124:D132">
    <cfRule type="cellIs" dxfId="489" priority="279" stopIfTrue="1" operator="equal">
      <formula>0</formula>
    </cfRule>
    <cfRule type="cellIs" dxfId="488" priority="280" stopIfTrue="1" operator="greaterThan">
      <formula>$E125</formula>
    </cfRule>
  </conditionalFormatting>
  <conditionalFormatting sqref="C133:D141">
    <cfRule type="cellIs" dxfId="487" priority="277" stopIfTrue="1" operator="equal">
      <formula>0</formula>
    </cfRule>
    <cfRule type="cellIs" dxfId="486" priority="278" stopIfTrue="1" operator="greaterThan">
      <formula>$E134</formula>
    </cfRule>
  </conditionalFormatting>
  <conditionalFormatting sqref="C142:D150">
    <cfRule type="cellIs" dxfId="485" priority="275" stopIfTrue="1" operator="equal">
      <formula>0</formula>
    </cfRule>
    <cfRule type="cellIs" dxfId="484" priority="276" stopIfTrue="1" operator="greaterThan">
      <formula>$E143</formula>
    </cfRule>
  </conditionalFormatting>
  <conditionalFormatting sqref="C151:D159">
    <cfRule type="cellIs" dxfId="483" priority="273" stopIfTrue="1" operator="equal">
      <formula>0</formula>
    </cfRule>
    <cfRule type="cellIs" dxfId="482" priority="274" stopIfTrue="1" operator="greaterThan">
      <formula>$E152</formula>
    </cfRule>
  </conditionalFormatting>
  <conditionalFormatting sqref="C160:D168">
    <cfRule type="cellIs" dxfId="481" priority="271" stopIfTrue="1" operator="equal">
      <formula>0</formula>
    </cfRule>
    <cfRule type="cellIs" dxfId="480" priority="272" stopIfTrue="1" operator="greaterThan">
      <formula>$E161</formula>
    </cfRule>
  </conditionalFormatting>
  <conditionalFormatting sqref="C169:D177">
    <cfRule type="cellIs" dxfId="479" priority="269" stopIfTrue="1" operator="equal">
      <formula>0</formula>
    </cfRule>
    <cfRule type="cellIs" dxfId="478" priority="270" stopIfTrue="1" operator="greaterThan">
      <formula>$E170</formula>
    </cfRule>
  </conditionalFormatting>
  <conditionalFormatting sqref="C178:D186">
    <cfRule type="cellIs" dxfId="477" priority="267" stopIfTrue="1" operator="equal">
      <formula>0</formula>
    </cfRule>
    <cfRule type="cellIs" dxfId="476" priority="268" stopIfTrue="1" operator="greaterThan">
      <formula>$E179</formula>
    </cfRule>
  </conditionalFormatting>
  <conditionalFormatting sqref="C187:D195">
    <cfRule type="cellIs" dxfId="475" priority="265" stopIfTrue="1" operator="equal">
      <formula>0</formula>
    </cfRule>
    <cfRule type="cellIs" dxfId="474" priority="266" stopIfTrue="1" operator="greaterThan">
      <formula>$E188</formula>
    </cfRule>
  </conditionalFormatting>
  <conditionalFormatting sqref="C196:D196">
    <cfRule type="cellIs" dxfId="473" priority="38" stopIfTrue="1" operator="greaterThan">
      <formula>$E197</formula>
    </cfRule>
  </conditionalFormatting>
  <conditionalFormatting sqref="C196:D204">
    <cfRule type="cellIs" dxfId="472" priority="37" stopIfTrue="1" operator="equal">
      <formula>0</formula>
    </cfRule>
  </conditionalFormatting>
  <conditionalFormatting sqref="C197:D213">
    <cfRule type="cellIs" dxfId="471" priority="264" stopIfTrue="1" operator="greaterThan">
      <formula>$E198</formula>
    </cfRule>
  </conditionalFormatting>
  <conditionalFormatting sqref="C205:D213">
    <cfRule type="cellIs" dxfId="470" priority="263" stopIfTrue="1" operator="equal">
      <formula>0</formula>
    </cfRule>
  </conditionalFormatting>
  <conditionalFormatting sqref="C214:D222">
    <cfRule type="cellIs" dxfId="469" priority="261" stopIfTrue="1" operator="equal">
      <formula>0</formula>
    </cfRule>
    <cfRule type="cellIs" dxfId="468" priority="262" stopIfTrue="1" operator="greaterThan">
      <formula>$E215</formula>
    </cfRule>
  </conditionalFormatting>
  <conditionalFormatting sqref="C223:D231">
    <cfRule type="cellIs" dxfId="467" priority="259" stopIfTrue="1" operator="equal">
      <formula>0</formula>
    </cfRule>
    <cfRule type="cellIs" dxfId="466" priority="260" stopIfTrue="1" operator="greaterThan">
      <formula>$E224</formula>
    </cfRule>
  </conditionalFormatting>
  <conditionalFormatting sqref="C232:D240">
    <cfRule type="cellIs" dxfId="465" priority="257" stopIfTrue="1" operator="equal">
      <formula>0</formula>
    </cfRule>
    <cfRule type="cellIs" dxfId="464" priority="258" stopIfTrue="1" operator="greaterThan">
      <formula>$E233</formula>
    </cfRule>
  </conditionalFormatting>
  <conditionalFormatting sqref="C241:D249">
    <cfRule type="cellIs" dxfId="463" priority="255" stopIfTrue="1" operator="equal">
      <formula>0</formula>
    </cfRule>
    <cfRule type="cellIs" dxfId="462" priority="256" stopIfTrue="1" operator="greaterThan">
      <formula>$E242</formula>
    </cfRule>
  </conditionalFormatting>
  <conditionalFormatting sqref="C250:D258">
    <cfRule type="cellIs" dxfId="461" priority="253" stopIfTrue="1" operator="equal">
      <formula>0</formula>
    </cfRule>
  </conditionalFormatting>
  <conditionalFormatting sqref="C250:D259">
    <cfRule type="cellIs" dxfId="460" priority="254" stopIfTrue="1" operator="greaterThan">
      <formula>$E251</formula>
    </cfRule>
  </conditionalFormatting>
  <conditionalFormatting sqref="C259:D268">
    <cfRule type="cellIs" dxfId="459" priority="4" stopIfTrue="1" operator="equal">
      <formula>0</formula>
    </cfRule>
  </conditionalFormatting>
  <conditionalFormatting sqref="C262:D268">
    <cfRule type="cellIs" dxfId="458" priority="5" stopIfTrue="1" operator="greaterThan">
      <formula>$E263</formula>
    </cfRule>
  </conditionalFormatting>
  <conditionalFormatting sqref="C270:D271">
    <cfRule type="cellIs" dxfId="457" priority="519" stopIfTrue="1" operator="greaterThan">
      <formula>$E272</formula>
    </cfRule>
  </conditionalFormatting>
  <conditionalFormatting sqref="C279:D287">
    <cfRule type="cellIs" dxfId="456" priority="251" stopIfTrue="1" operator="equal">
      <formula>0</formula>
    </cfRule>
    <cfRule type="cellIs" dxfId="455" priority="252" stopIfTrue="1" operator="greaterThan">
      <formula>$E280</formula>
    </cfRule>
  </conditionalFormatting>
  <conditionalFormatting sqref="C288:D296">
    <cfRule type="cellIs" dxfId="454" priority="249" stopIfTrue="1" operator="equal">
      <formula>0</formula>
    </cfRule>
    <cfRule type="cellIs" dxfId="453" priority="250" stopIfTrue="1" operator="greaterThan">
      <formula>$E289</formula>
    </cfRule>
  </conditionalFormatting>
  <conditionalFormatting sqref="C306:D314">
    <cfRule type="cellIs" dxfId="452" priority="247" stopIfTrue="1" operator="equal">
      <formula>0</formula>
    </cfRule>
    <cfRule type="cellIs" dxfId="451" priority="248" stopIfTrue="1" operator="greaterThan">
      <formula>$E307</formula>
    </cfRule>
  </conditionalFormatting>
  <conditionalFormatting sqref="C315:D323">
    <cfRule type="cellIs" dxfId="450" priority="245" stopIfTrue="1" operator="equal">
      <formula>0</formula>
    </cfRule>
    <cfRule type="cellIs" dxfId="449" priority="246" stopIfTrue="1" operator="greaterThan">
      <formula>$E316</formula>
    </cfRule>
  </conditionalFormatting>
  <conditionalFormatting sqref="C324:D332">
    <cfRule type="cellIs" dxfId="448" priority="243" stopIfTrue="1" operator="equal">
      <formula>0</formula>
    </cfRule>
    <cfRule type="cellIs" dxfId="447" priority="244" stopIfTrue="1" operator="greaterThan">
      <formula>$E325</formula>
    </cfRule>
  </conditionalFormatting>
  <conditionalFormatting sqref="C333:D341">
    <cfRule type="cellIs" dxfId="446" priority="241" stopIfTrue="1" operator="equal">
      <formula>0</formula>
    </cfRule>
    <cfRule type="cellIs" dxfId="445" priority="242" stopIfTrue="1" operator="greaterThan">
      <formula>$E334</formula>
    </cfRule>
  </conditionalFormatting>
  <conditionalFormatting sqref="C342:D350">
    <cfRule type="cellIs" dxfId="444" priority="239" stopIfTrue="1" operator="equal">
      <formula>0</formula>
    </cfRule>
    <cfRule type="cellIs" dxfId="443" priority="240" stopIfTrue="1" operator="greaterThan">
      <formula>$E343</formula>
    </cfRule>
  </conditionalFormatting>
  <conditionalFormatting sqref="C351:D359">
    <cfRule type="cellIs" dxfId="442" priority="237" stopIfTrue="1" operator="equal">
      <formula>0</formula>
    </cfRule>
    <cfRule type="cellIs" dxfId="441" priority="238" stopIfTrue="1" operator="greaterThan">
      <formula>$E352</formula>
    </cfRule>
  </conditionalFormatting>
  <conditionalFormatting sqref="C360:D368">
    <cfRule type="cellIs" dxfId="440" priority="235" stopIfTrue="1" operator="equal">
      <formula>0</formula>
    </cfRule>
    <cfRule type="cellIs" dxfId="439" priority="236" stopIfTrue="1" operator="greaterThan">
      <formula>$E361</formula>
    </cfRule>
  </conditionalFormatting>
  <conditionalFormatting sqref="C369:D377">
    <cfRule type="cellIs" dxfId="438" priority="233" stopIfTrue="1" operator="equal">
      <formula>0</formula>
    </cfRule>
    <cfRule type="cellIs" dxfId="437" priority="234" stopIfTrue="1" operator="greaterThan">
      <formula>$E370</formula>
    </cfRule>
  </conditionalFormatting>
  <conditionalFormatting sqref="C378:D386">
    <cfRule type="cellIs" dxfId="436" priority="231" stopIfTrue="1" operator="equal">
      <formula>0</formula>
    </cfRule>
    <cfRule type="cellIs" dxfId="435" priority="232" stopIfTrue="1" operator="greaterThan">
      <formula>$E379</formula>
    </cfRule>
  </conditionalFormatting>
  <conditionalFormatting sqref="C387:D395">
    <cfRule type="cellIs" dxfId="434" priority="229" stopIfTrue="1" operator="equal">
      <formula>0</formula>
    </cfRule>
    <cfRule type="cellIs" dxfId="433" priority="230" stopIfTrue="1" operator="greaterThan">
      <formula>$E388</formula>
    </cfRule>
  </conditionalFormatting>
  <conditionalFormatting sqref="C396:D404">
    <cfRule type="cellIs" dxfId="432" priority="227" stopIfTrue="1" operator="equal">
      <formula>0</formula>
    </cfRule>
    <cfRule type="cellIs" dxfId="431" priority="228" stopIfTrue="1" operator="greaterThan">
      <formula>$E397</formula>
    </cfRule>
  </conditionalFormatting>
  <conditionalFormatting sqref="C405:D413">
    <cfRule type="cellIs" dxfId="430" priority="225" stopIfTrue="1" operator="equal">
      <formula>0</formula>
    </cfRule>
    <cfRule type="cellIs" dxfId="429" priority="226" stopIfTrue="1" operator="greaterThan">
      <formula>$E406</formula>
    </cfRule>
  </conditionalFormatting>
  <conditionalFormatting sqref="C414:D422">
    <cfRule type="cellIs" dxfId="428" priority="223" stopIfTrue="1" operator="equal">
      <formula>0</formula>
    </cfRule>
    <cfRule type="cellIs" dxfId="427" priority="224" stopIfTrue="1" operator="greaterThan">
      <formula>$E415</formula>
    </cfRule>
  </conditionalFormatting>
  <conditionalFormatting sqref="C423:D431">
    <cfRule type="cellIs" dxfId="426" priority="221" stopIfTrue="1" operator="equal">
      <formula>0</formula>
    </cfRule>
    <cfRule type="cellIs" dxfId="425" priority="222" stopIfTrue="1" operator="greaterThan">
      <formula>$E424</formula>
    </cfRule>
  </conditionalFormatting>
  <conditionalFormatting sqref="C432:D440">
    <cfRule type="cellIs" dxfId="424" priority="219" stopIfTrue="1" operator="equal">
      <formula>0</formula>
    </cfRule>
    <cfRule type="cellIs" dxfId="423" priority="220" stopIfTrue="1" operator="greaterThan">
      <formula>$E433</formula>
    </cfRule>
  </conditionalFormatting>
  <conditionalFormatting sqref="C441:D449">
    <cfRule type="cellIs" dxfId="422" priority="217" stopIfTrue="1" operator="equal">
      <formula>0</formula>
    </cfRule>
    <cfRule type="cellIs" dxfId="421" priority="218" stopIfTrue="1" operator="greaterThan">
      <formula>$E442</formula>
    </cfRule>
  </conditionalFormatting>
  <conditionalFormatting sqref="C450:D458">
    <cfRule type="cellIs" dxfId="420" priority="215" stopIfTrue="1" operator="equal">
      <formula>0</formula>
    </cfRule>
    <cfRule type="cellIs" dxfId="419" priority="216" stopIfTrue="1" operator="greaterThan">
      <formula>$E451</formula>
    </cfRule>
  </conditionalFormatting>
  <conditionalFormatting sqref="C459:D467">
    <cfRule type="cellIs" dxfId="418" priority="213" stopIfTrue="1" operator="equal">
      <formula>0</formula>
    </cfRule>
    <cfRule type="cellIs" dxfId="417" priority="214" stopIfTrue="1" operator="greaterThan">
      <formula>$E460</formula>
    </cfRule>
  </conditionalFormatting>
  <conditionalFormatting sqref="C469:D470">
    <cfRule type="cellIs" dxfId="416" priority="516" stopIfTrue="1" operator="greaterThan">
      <formula>$E471</formula>
    </cfRule>
  </conditionalFormatting>
  <conditionalFormatting sqref="C479:D480 C498:D499 C260:D261">
    <cfRule type="cellIs" dxfId="415" priority="518" stopIfTrue="1" operator="greaterThan">
      <formula>$E262</formula>
    </cfRule>
  </conditionalFormatting>
  <conditionalFormatting sqref="C488:D496">
    <cfRule type="cellIs" dxfId="414" priority="211" stopIfTrue="1" operator="equal">
      <formula>0</formula>
    </cfRule>
    <cfRule type="cellIs" dxfId="413" priority="212" stopIfTrue="1" operator="greaterThan">
      <formula>$E489</formula>
    </cfRule>
  </conditionalFormatting>
  <conditionalFormatting sqref="C507:D515">
    <cfRule type="cellIs" dxfId="412" priority="209" stopIfTrue="1" operator="equal">
      <formula>0</formula>
    </cfRule>
    <cfRule type="cellIs" dxfId="411" priority="210" stopIfTrue="1" operator="greaterThan">
      <formula>$E508</formula>
    </cfRule>
  </conditionalFormatting>
  <conditionalFormatting sqref="C516:D524">
    <cfRule type="cellIs" dxfId="410" priority="207" stopIfTrue="1" operator="equal">
      <formula>0</formula>
    </cfRule>
    <cfRule type="cellIs" dxfId="409" priority="208" stopIfTrue="1" operator="greaterThan">
      <formula>$E517</formula>
    </cfRule>
  </conditionalFormatting>
  <conditionalFormatting sqref="C525:D533">
    <cfRule type="cellIs" dxfId="408" priority="205" stopIfTrue="1" operator="equal">
      <formula>0</formula>
    </cfRule>
    <cfRule type="cellIs" dxfId="407" priority="206" stopIfTrue="1" operator="greaterThan">
      <formula>$E526</formula>
    </cfRule>
  </conditionalFormatting>
  <conditionalFormatting sqref="C536:D536">
    <cfRule type="cellIs" dxfId="406" priority="517" stopIfTrue="1" operator="greaterThan">
      <formula>$E538</formula>
    </cfRule>
  </conditionalFormatting>
  <conditionalFormatting sqref="C544:D552">
    <cfRule type="cellIs" dxfId="405" priority="203" stopIfTrue="1" operator="equal">
      <formula>0</formula>
    </cfRule>
    <cfRule type="cellIs" dxfId="404" priority="204" stopIfTrue="1" operator="greaterThan">
      <formula>$E545</formula>
    </cfRule>
  </conditionalFormatting>
  <conditionalFormatting sqref="C553:D561">
    <cfRule type="cellIs" dxfId="403" priority="201" stopIfTrue="1" operator="equal">
      <formula>0</formula>
    </cfRule>
    <cfRule type="cellIs" dxfId="402" priority="202" stopIfTrue="1" operator="greaterThan">
      <formula>$E554</formula>
    </cfRule>
  </conditionalFormatting>
  <conditionalFormatting sqref="C562:D570">
    <cfRule type="cellIs" dxfId="401" priority="199" stopIfTrue="1" operator="equal">
      <formula>0</formula>
    </cfRule>
    <cfRule type="cellIs" dxfId="400" priority="200" stopIfTrue="1" operator="greaterThan">
      <formula>$E563</formula>
    </cfRule>
  </conditionalFormatting>
  <conditionalFormatting sqref="C571:D579">
    <cfRule type="cellIs" dxfId="399" priority="197" stopIfTrue="1" operator="equal">
      <formula>0</formula>
    </cfRule>
    <cfRule type="cellIs" dxfId="398" priority="198" stopIfTrue="1" operator="greaterThan">
      <formula>$E572</formula>
    </cfRule>
  </conditionalFormatting>
  <conditionalFormatting sqref="C580:D588">
    <cfRule type="cellIs" dxfId="397" priority="195" stopIfTrue="1" operator="equal">
      <formula>0</formula>
    </cfRule>
    <cfRule type="cellIs" dxfId="396" priority="196" stopIfTrue="1" operator="greaterThan">
      <formula>$E581</formula>
    </cfRule>
  </conditionalFormatting>
  <conditionalFormatting sqref="C589:D597">
    <cfRule type="cellIs" dxfId="395" priority="193" stopIfTrue="1" operator="equal">
      <formula>0</formula>
    </cfRule>
    <cfRule type="cellIs" dxfId="394" priority="194" stopIfTrue="1" operator="greaterThan">
      <formula>$E590</formula>
    </cfRule>
  </conditionalFormatting>
  <conditionalFormatting sqref="C598:D606">
    <cfRule type="cellIs" dxfId="393" priority="191" stopIfTrue="1" operator="equal">
      <formula>0</formula>
    </cfRule>
    <cfRule type="cellIs" dxfId="392" priority="192" stopIfTrue="1" operator="greaterThan">
      <formula>$E599</formula>
    </cfRule>
  </conditionalFormatting>
  <conditionalFormatting sqref="C607:D615">
    <cfRule type="cellIs" dxfId="391" priority="189" stopIfTrue="1" operator="equal">
      <formula>0</formula>
    </cfRule>
    <cfRule type="cellIs" dxfId="390" priority="190" stopIfTrue="1" operator="greaterThan">
      <formula>$E608</formula>
    </cfRule>
  </conditionalFormatting>
  <conditionalFormatting sqref="C616:D624">
    <cfRule type="cellIs" dxfId="389" priority="187" stopIfTrue="1" operator="equal">
      <formula>0</formula>
    </cfRule>
    <cfRule type="cellIs" dxfId="388" priority="188" stopIfTrue="1" operator="greaterThan">
      <formula>$E617</formula>
    </cfRule>
  </conditionalFormatting>
  <conditionalFormatting sqref="C625:D633">
    <cfRule type="cellIs" dxfId="387" priority="185" stopIfTrue="1" operator="equal">
      <formula>0</formula>
    </cfRule>
    <cfRule type="cellIs" dxfId="386" priority="186" stopIfTrue="1" operator="greaterThan">
      <formula>$E626</formula>
    </cfRule>
  </conditionalFormatting>
  <conditionalFormatting sqref="C634:D642">
    <cfRule type="cellIs" dxfId="385" priority="183" stopIfTrue="1" operator="equal">
      <formula>0</formula>
    </cfRule>
    <cfRule type="cellIs" dxfId="384" priority="184" stopIfTrue="1" operator="greaterThan">
      <formula>$E635</formula>
    </cfRule>
  </conditionalFormatting>
  <conditionalFormatting sqref="C643:D651">
    <cfRule type="cellIs" dxfId="383" priority="181" stopIfTrue="1" operator="equal">
      <formula>0</formula>
    </cfRule>
    <cfRule type="cellIs" dxfId="382" priority="182" stopIfTrue="1" operator="greaterThan">
      <formula>$E644</formula>
    </cfRule>
  </conditionalFormatting>
  <conditionalFormatting sqref="C652:D660">
    <cfRule type="cellIs" dxfId="381" priority="179" stopIfTrue="1" operator="equal">
      <formula>0</formula>
    </cfRule>
    <cfRule type="cellIs" dxfId="380" priority="180" stopIfTrue="1" operator="greaterThan">
      <formula>$E653</formula>
    </cfRule>
  </conditionalFormatting>
  <conditionalFormatting sqref="C661:D669">
    <cfRule type="cellIs" dxfId="379" priority="177" stopIfTrue="1" operator="equal">
      <formula>0</formula>
    </cfRule>
    <cfRule type="cellIs" dxfId="378" priority="178" stopIfTrue="1" operator="greaterThan">
      <formula>$E662</formula>
    </cfRule>
  </conditionalFormatting>
  <conditionalFormatting sqref="C670:D678">
    <cfRule type="cellIs" dxfId="377" priority="175" stopIfTrue="1" operator="equal">
      <formula>0</formula>
    </cfRule>
    <cfRule type="cellIs" dxfId="376" priority="176" stopIfTrue="1" operator="greaterThan">
      <formula>$E671</formula>
    </cfRule>
  </conditionalFormatting>
  <conditionalFormatting sqref="C679:D687">
    <cfRule type="cellIs" dxfId="375" priority="173" stopIfTrue="1" operator="equal">
      <formula>0</formula>
    </cfRule>
    <cfRule type="cellIs" dxfId="374" priority="174" stopIfTrue="1" operator="greaterThan">
      <formula>$E680</formula>
    </cfRule>
  </conditionalFormatting>
  <conditionalFormatting sqref="C688:D696">
    <cfRule type="cellIs" dxfId="373" priority="171" stopIfTrue="1" operator="equal">
      <formula>0</formula>
    </cfRule>
    <cfRule type="cellIs" dxfId="372" priority="172" stopIfTrue="1" operator="greaterThan">
      <formula>$E689</formula>
    </cfRule>
  </conditionalFormatting>
  <conditionalFormatting sqref="C697:D705">
    <cfRule type="cellIs" dxfId="371" priority="169" stopIfTrue="1" operator="equal">
      <formula>0</formula>
    </cfRule>
    <cfRule type="cellIs" dxfId="370" priority="170" stopIfTrue="1" operator="greaterThan">
      <formula>$E698</formula>
    </cfRule>
  </conditionalFormatting>
  <conditionalFormatting sqref="C706:D714">
    <cfRule type="cellIs" dxfId="369" priority="167" stopIfTrue="1" operator="equal">
      <formula>0</formula>
    </cfRule>
    <cfRule type="cellIs" dxfId="368" priority="168" stopIfTrue="1" operator="greaterThan">
      <formula>$E707</formula>
    </cfRule>
  </conditionalFormatting>
  <conditionalFormatting sqref="C715:D723">
    <cfRule type="cellIs" dxfId="367" priority="165" stopIfTrue="1" operator="equal">
      <formula>0</formula>
    </cfRule>
    <cfRule type="cellIs" dxfId="366" priority="166" stopIfTrue="1" operator="greaterThan">
      <formula>$E716</formula>
    </cfRule>
  </conditionalFormatting>
  <conditionalFormatting sqref="C724:D732">
    <cfRule type="cellIs" dxfId="365" priority="163" stopIfTrue="1" operator="equal">
      <formula>0</formula>
    </cfRule>
    <cfRule type="cellIs" dxfId="364" priority="164" stopIfTrue="1" operator="greaterThan">
      <formula>$E725</formula>
    </cfRule>
  </conditionalFormatting>
  <conditionalFormatting sqref="C733:D741">
    <cfRule type="cellIs" dxfId="363" priority="161" stopIfTrue="1" operator="equal">
      <formula>0</formula>
    </cfRule>
    <cfRule type="cellIs" dxfId="362" priority="162" stopIfTrue="1" operator="greaterThan">
      <formula>$E734</formula>
    </cfRule>
  </conditionalFormatting>
  <conditionalFormatting sqref="C742:D750">
    <cfRule type="cellIs" dxfId="361" priority="159" stopIfTrue="1" operator="equal">
      <formula>0</formula>
    </cfRule>
    <cfRule type="cellIs" dxfId="360" priority="160" stopIfTrue="1" operator="greaterThan">
      <formula>$E743</formula>
    </cfRule>
  </conditionalFormatting>
  <conditionalFormatting sqref="C751:D759">
    <cfRule type="cellIs" dxfId="359" priority="157" stopIfTrue="1" operator="equal">
      <formula>0</formula>
    </cfRule>
    <cfRule type="cellIs" dxfId="358" priority="158" stopIfTrue="1" operator="greaterThan">
      <formula>$E752</formula>
    </cfRule>
  </conditionalFormatting>
  <conditionalFormatting sqref="C760:D768">
    <cfRule type="cellIs" dxfId="357" priority="155" stopIfTrue="1" operator="equal">
      <formula>0</formula>
    </cfRule>
    <cfRule type="cellIs" dxfId="356" priority="156" stopIfTrue="1" operator="greaterThan">
      <formula>$E761</formula>
    </cfRule>
  </conditionalFormatting>
  <conditionalFormatting sqref="C769:D777">
    <cfRule type="cellIs" dxfId="355" priority="153" stopIfTrue="1" operator="equal">
      <formula>0</formula>
    </cfRule>
    <cfRule type="cellIs" dxfId="354" priority="154" stopIfTrue="1" operator="greaterThan">
      <formula>$E770</formula>
    </cfRule>
  </conditionalFormatting>
  <conditionalFormatting sqref="C778:D786">
    <cfRule type="cellIs" dxfId="353" priority="151" stopIfTrue="1" operator="equal">
      <formula>0</formula>
    </cfRule>
    <cfRule type="cellIs" dxfId="352" priority="152" stopIfTrue="1" operator="greaterThan">
      <formula>$E779</formula>
    </cfRule>
  </conditionalFormatting>
  <conditionalFormatting sqref="C787:D795">
    <cfRule type="cellIs" dxfId="351" priority="149" stopIfTrue="1" operator="equal">
      <formula>0</formula>
    </cfRule>
    <cfRule type="cellIs" dxfId="350" priority="150" stopIfTrue="1" operator="greaterThan">
      <formula>$E788</formula>
    </cfRule>
  </conditionalFormatting>
  <conditionalFormatting sqref="C796:D804">
    <cfRule type="cellIs" dxfId="349" priority="147" stopIfTrue="1" operator="equal">
      <formula>0</formula>
    </cfRule>
    <cfRule type="cellIs" dxfId="348" priority="148" stopIfTrue="1" operator="greaterThan">
      <formula>$E797</formula>
    </cfRule>
  </conditionalFormatting>
  <conditionalFormatting sqref="C805:D813">
    <cfRule type="cellIs" dxfId="347" priority="145" stopIfTrue="1" operator="equal">
      <formula>0</formula>
    </cfRule>
    <cfRule type="cellIs" dxfId="346" priority="146" stopIfTrue="1" operator="greaterThan">
      <formula>$E806</formula>
    </cfRule>
  </conditionalFormatting>
  <conditionalFormatting sqref="C814:D822">
    <cfRule type="cellIs" dxfId="345" priority="143" stopIfTrue="1" operator="equal">
      <formula>0</formula>
    </cfRule>
    <cfRule type="cellIs" dxfId="344" priority="144" stopIfTrue="1" operator="greaterThan">
      <formula>$E815</formula>
    </cfRule>
  </conditionalFormatting>
  <conditionalFormatting sqref="C823:D831">
    <cfRule type="cellIs" dxfId="343" priority="141" stopIfTrue="1" operator="equal">
      <formula>0</formula>
    </cfRule>
    <cfRule type="cellIs" dxfId="342" priority="142" stopIfTrue="1" operator="greaterThan">
      <formula>$E824</formula>
    </cfRule>
  </conditionalFormatting>
  <conditionalFormatting sqref="C832:D840">
    <cfRule type="cellIs" dxfId="341" priority="139" stopIfTrue="1" operator="equal">
      <formula>0</formula>
    </cfRule>
    <cfRule type="cellIs" dxfId="340" priority="140" stopIfTrue="1" operator="greaterThan">
      <formula>$E833</formula>
    </cfRule>
  </conditionalFormatting>
  <conditionalFormatting sqref="C841:D849">
    <cfRule type="cellIs" dxfId="339" priority="137" stopIfTrue="1" operator="equal">
      <formula>0</formula>
    </cfRule>
    <cfRule type="cellIs" dxfId="338" priority="138" stopIfTrue="1" operator="greaterThan">
      <formula>$E842</formula>
    </cfRule>
  </conditionalFormatting>
  <conditionalFormatting sqref="C850:D858">
    <cfRule type="cellIs" dxfId="337" priority="135" stopIfTrue="1" operator="equal">
      <formula>0</formula>
    </cfRule>
    <cfRule type="cellIs" dxfId="336" priority="136" stopIfTrue="1" operator="greaterThan">
      <formula>$E851</formula>
    </cfRule>
  </conditionalFormatting>
  <conditionalFormatting sqref="C859:D867">
    <cfRule type="cellIs" dxfId="335" priority="133" stopIfTrue="1" operator="equal">
      <formula>0</formula>
    </cfRule>
    <cfRule type="cellIs" dxfId="334" priority="134" stopIfTrue="1" operator="greaterThan">
      <formula>$E860</formula>
    </cfRule>
  </conditionalFormatting>
  <conditionalFormatting sqref="C868:D876">
    <cfRule type="cellIs" dxfId="333" priority="131" stopIfTrue="1" operator="equal">
      <formula>0</formula>
    </cfRule>
    <cfRule type="cellIs" dxfId="332" priority="132" stopIfTrue="1" operator="greaterThan">
      <formula>$E869</formula>
    </cfRule>
  </conditionalFormatting>
  <conditionalFormatting sqref="C877:D885">
    <cfRule type="cellIs" dxfId="331" priority="129" stopIfTrue="1" operator="equal">
      <formula>0</formula>
    </cfRule>
    <cfRule type="cellIs" dxfId="330" priority="130" stopIfTrue="1" operator="greaterThan">
      <formula>$E878</formula>
    </cfRule>
  </conditionalFormatting>
  <conditionalFormatting sqref="C886:D894">
    <cfRule type="cellIs" dxfId="329" priority="127" stopIfTrue="1" operator="equal">
      <formula>0</formula>
    </cfRule>
    <cfRule type="cellIs" dxfId="328" priority="128" stopIfTrue="1" operator="greaterThan">
      <formula>$E887</formula>
    </cfRule>
  </conditionalFormatting>
  <conditionalFormatting sqref="C895:D903">
    <cfRule type="cellIs" dxfId="327" priority="125" stopIfTrue="1" operator="equal">
      <formula>0</formula>
    </cfRule>
    <cfRule type="cellIs" dxfId="326" priority="126" stopIfTrue="1" operator="greaterThan">
      <formula>$E896</formula>
    </cfRule>
  </conditionalFormatting>
  <conditionalFormatting sqref="C904:D912">
    <cfRule type="cellIs" dxfId="325" priority="123" stopIfTrue="1" operator="equal">
      <formula>0</formula>
    </cfRule>
    <cfRule type="cellIs" dxfId="324" priority="124" stopIfTrue="1" operator="greaterThan">
      <formula>$E905</formula>
    </cfRule>
  </conditionalFormatting>
  <conditionalFormatting sqref="C913:D921">
    <cfRule type="cellIs" dxfId="323" priority="121" stopIfTrue="1" operator="equal">
      <formula>0</formula>
    </cfRule>
    <cfRule type="cellIs" dxfId="322" priority="122" stopIfTrue="1" operator="greaterThan">
      <formula>$E914</formula>
    </cfRule>
  </conditionalFormatting>
  <conditionalFormatting sqref="C922:D930">
    <cfRule type="cellIs" dxfId="321" priority="119" stopIfTrue="1" operator="equal">
      <formula>0</formula>
    </cfRule>
    <cfRule type="cellIs" dxfId="320" priority="120" stopIfTrue="1" operator="greaterThan">
      <formula>$E923</formula>
    </cfRule>
  </conditionalFormatting>
  <conditionalFormatting sqref="C931:D939">
    <cfRule type="cellIs" dxfId="319" priority="117" stopIfTrue="1" operator="equal">
      <formula>0</formula>
    </cfRule>
    <cfRule type="cellIs" dxfId="318" priority="118" stopIfTrue="1" operator="greaterThan">
      <formula>$E932</formula>
    </cfRule>
  </conditionalFormatting>
  <conditionalFormatting sqref="C940:D948">
    <cfRule type="cellIs" dxfId="317" priority="115" stopIfTrue="1" operator="equal">
      <formula>0</formula>
    </cfRule>
    <cfRule type="cellIs" dxfId="316" priority="116" stopIfTrue="1" operator="greaterThan">
      <formula>$E941</formula>
    </cfRule>
  </conditionalFormatting>
  <conditionalFormatting sqref="C949:D957">
    <cfRule type="cellIs" dxfId="315" priority="113" stopIfTrue="1" operator="equal">
      <formula>0</formula>
    </cfRule>
    <cfRule type="cellIs" dxfId="314" priority="114" stopIfTrue="1" operator="greaterThan">
      <formula>$E950</formula>
    </cfRule>
  </conditionalFormatting>
  <conditionalFormatting sqref="C958:D966">
    <cfRule type="cellIs" dxfId="313" priority="111" stopIfTrue="1" operator="equal">
      <formula>0</formula>
    </cfRule>
    <cfRule type="cellIs" dxfId="312" priority="112" stopIfTrue="1" operator="greaterThan">
      <formula>$E959</formula>
    </cfRule>
  </conditionalFormatting>
  <conditionalFormatting sqref="C967:D975">
    <cfRule type="cellIs" dxfId="311" priority="109" stopIfTrue="1" operator="equal">
      <formula>0</formula>
    </cfRule>
    <cfRule type="cellIs" dxfId="310" priority="110" stopIfTrue="1" operator="greaterThan">
      <formula>$E968</formula>
    </cfRule>
  </conditionalFormatting>
  <conditionalFormatting sqref="C976:D984">
    <cfRule type="cellIs" dxfId="309" priority="107" stopIfTrue="1" operator="equal">
      <formula>0</formula>
    </cfRule>
    <cfRule type="cellIs" dxfId="308" priority="108" stopIfTrue="1" operator="greaterThan">
      <formula>$E977</formula>
    </cfRule>
  </conditionalFormatting>
  <conditionalFormatting sqref="C985:D993">
    <cfRule type="cellIs" dxfId="307" priority="105" stopIfTrue="1" operator="equal">
      <formula>0</formula>
    </cfRule>
    <cfRule type="cellIs" dxfId="306" priority="106" stopIfTrue="1" operator="greaterThan">
      <formula>$E986</formula>
    </cfRule>
  </conditionalFormatting>
  <conditionalFormatting sqref="C994:D1002">
    <cfRule type="cellIs" dxfId="305" priority="103" stopIfTrue="1" operator="equal">
      <formula>0</formula>
    </cfRule>
    <cfRule type="cellIs" dxfId="304" priority="104" stopIfTrue="1" operator="greaterThan">
      <formula>$E995</formula>
    </cfRule>
  </conditionalFormatting>
  <conditionalFormatting sqref="C1003:D1011">
    <cfRule type="cellIs" dxfId="303" priority="101" stopIfTrue="1" operator="equal">
      <formula>0</formula>
    </cfRule>
    <cfRule type="cellIs" dxfId="302" priority="102" stopIfTrue="1" operator="greaterThan">
      <formula>$E1004</formula>
    </cfRule>
  </conditionalFormatting>
  <conditionalFormatting sqref="C1012:D1020">
    <cfRule type="cellIs" dxfId="301" priority="99" stopIfTrue="1" operator="equal">
      <formula>0</formula>
    </cfRule>
    <cfRule type="cellIs" dxfId="300" priority="100" stopIfTrue="1" operator="greaterThan">
      <formula>$E1013</formula>
    </cfRule>
  </conditionalFormatting>
  <conditionalFormatting sqref="C1021:D1029">
    <cfRule type="cellIs" dxfId="299" priority="97" stopIfTrue="1" operator="equal">
      <formula>0</formula>
    </cfRule>
    <cfRule type="cellIs" dxfId="298" priority="98" stopIfTrue="1" operator="greaterThan">
      <formula>$E1022</formula>
    </cfRule>
  </conditionalFormatting>
  <conditionalFormatting sqref="C1030:D1038">
    <cfRule type="cellIs" dxfId="297" priority="95" stopIfTrue="1" operator="equal">
      <formula>0</formula>
    </cfRule>
    <cfRule type="cellIs" dxfId="296" priority="96" stopIfTrue="1" operator="greaterThan">
      <formula>$E1031</formula>
    </cfRule>
  </conditionalFormatting>
  <conditionalFormatting sqref="C1039:D1047">
    <cfRule type="cellIs" dxfId="295" priority="93" stopIfTrue="1" operator="equal">
      <formula>0</formula>
    </cfRule>
    <cfRule type="cellIs" dxfId="294" priority="94" stopIfTrue="1" operator="greaterThan">
      <formula>$E1040</formula>
    </cfRule>
  </conditionalFormatting>
  <conditionalFormatting sqref="C1048:D1056">
    <cfRule type="cellIs" dxfId="293" priority="91" stopIfTrue="1" operator="equal">
      <formula>0</formula>
    </cfRule>
    <cfRule type="cellIs" dxfId="292" priority="92" stopIfTrue="1" operator="greaterThan">
      <formula>$E1049</formula>
    </cfRule>
  </conditionalFormatting>
  <conditionalFormatting sqref="C1057:D1065">
    <cfRule type="cellIs" dxfId="291" priority="89" stopIfTrue="1" operator="equal">
      <formula>0</formula>
    </cfRule>
    <cfRule type="cellIs" dxfId="290" priority="90" stopIfTrue="1" operator="greaterThan">
      <formula>$E1058</formula>
    </cfRule>
  </conditionalFormatting>
  <conditionalFormatting sqref="C1066:D1074">
    <cfRule type="cellIs" dxfId="289" priority="87" stopIfTrue="1" operator="equal">
      <formula>0</formula>
    </cfRule>
    <cfRule type="cellIs" dxfId="288" priority="88" stopIfTrue="1" operator="greaterThan">
      <formula>$E1067</formula>
    </cfRule>
  </conditionalFormatting>
  <conditionalFormatting sqref="C1075:D1083">
    <cfRule type="cellIs" dxfId="287" priority="85" stopIfTrue="1" operator="equal">
      <formula>0</formula>
    </cfRule>
    <cfRule type="cellIs" dxfId="286" priority="86" stopIfTrue="1" operator="greaterThan">
      <formula>$E1076</formula>
    </cfRule>
  </conditionalFormatting>
  <conditionalFormatting sqref="C1084:D1092">
    <cfRule type="cellIs" dxfId="285" priority="83" stopIfTrue="1" operator="equal">
      <formula>0</formula>
    </cfRule>
    <cfRule type="cellIs" dxfId="284" priority="84" stopIfTrue="1" operator="greaterThan">
      <formula>$E1085</formula>
    </cfRule>
  </conditionalFormatting>
  <conditionalFormatting sqref="C1093:D1101">
    <cfRule type="cellIs" dxfId="283" priority="81" stopIfTrue="1" operator="equal">
      <formula>0</formula>
    </cfRule>
    <cfRule type="cellIs" dxfId="282" priority="82" stopIfTrue="1" operator="greaterThan">
      <formula>$E1094</formula>
    </cfRule>
  </conditionalFormatting>
  <conditionalFormatting sqref="C1102:D1110">
    <cfRule type="cellIs" dxfId="281" priority="79" stopIfTrue="1" operator="equal">
      <formula>0</formula>
    </cfRule>
    <cfRule type="cellIs" dxfId="280" priority="80" stopIfTrue="1" operator="greaterThan">
      <formula>$E1103</formula>
    </cfRule>
  </conditionalFormatting>
  <conditionalFormatting sqref="C1111:D1119">
    <cfRule type="cellIs" dxfId="279" priority="77" stopIfTrue="1" operator="equal">
      <formula>0</formula>
    </cfRule>
    <cfRule type="cellIs" dxfId="278" priority="78" stopIfTrue="1" operator="greaterThan">
      <formula>$E1112</formula>
    </cfRule>
  </conditionalFormatting>
  <conditionalFormatting sqref="C1120:D1128">
    <cfRule type="cellIs" dxfId="277" priority="75" stopIfTrue="1" operator="equal">
      <formula>0</formula>
    </cfRule>
    <cfRule type="cellIs" dxfId="276" priority="76" stopIfTrue="1" operator="greaterThan">
      <formula>$E1121</formula>
    </cfRule>
  </conditionalFormatting>
  <conditionalFormatting sqref="C1129:D1137">
    <cfRule type="cellIs" dxfId="275" priority="73" stopIfTrue="1" operator="equal">
      <formula>0</formula>
    </cfRule>
    <cfRule type="cellIs" dxfId="274" priority="74" stopIfTrue="1" operator="greaterThan">
      <formula>$E1130</formula>
    </cfRule>
  </conditionalFormatting>
  <conditionalFormatting sqref="C1138:D1146">
    <cfRule type="cellIs" dxfId="273" priority="71" stopIfTrue="1" operator="equal">
      <formula>0</formula>
    </cfRule>
    <cfRule type="cellIs" dxfId="272" priority="72" stopIfTrue="1" operator="greaterThan">
      <formula>$E1139</formula>
    </cfRule>
  </conditionalFormatting>
  <conditionalFormatting sqref="C1147:D1155">
    <cfRule type="cellIs" dxfId="271" priority="69" stopIfTrue="1" operator="equal">
      <formula>0</formula>
    </cfRule>
    <cfRule type="cellIs" dxfId="270" priority="70" stopIfTrue="1" operator="greaterThan">
      <formula>$E1148</formula>
    </cfRule>
  </conditionalFormatting>
  <conditionalFormatting sqref="C1156:D1164">
    <cfRule type="cellIs" dxfId="269" priority="67" stopIfTrue="1" operator="equal">
      <formula>0</formula>
    </cfRule>
    <cfRule type="cellIs" dxfId="268" priority="68" stopIfTrue="1" operator="greaterThan">
      <formula>$E1157</formula>
    </cfRule>
  </conditionalFormatting>
  <conditionalFormatting sqref="C1165:D1173">
    <cfRule type="cellIs" dxfId="267" priority="65" stopIfTrue="1" operator="equal">
      <formula>0</formula>
    </cfRule>
    <cfRule type="cellIs" dxfId="266" priority="66" stopIfTrue="1" operator="greaterThan">
      <formula>$E1166</formula>
    </cfRule>
  </conditionalFormatting>
  <conditionalFormatting sqref="C1174:D1182">
    <cfRule type="cellIs" dxfId="265" priority="63" stopIfTrue="1" operator="equal">
      <formula>0</formula>
    </cfRule>
    <cfRule type="cellIs" dxfId="264" priority="64" stopIfTrue="1" operator="greaterThan">
      <formula>$E1175</formula>
    </cfRule>
  </conditionalFormatting>
  <conditionalFormatting sqref="C1183:D1191">
    <cfRule type="cellIs" dxfId="263" priority="61" stopIfTrue="1" operator="equal">
      <formula>0</formula>
    </cfRule>
    <cfRule type="cellIs" dxfId="262" priority="62" stopIfTrue="1" operator="greaterThan">
      <formula>$E1184</formula>
    </cfRule>
  </conditionalFormatting>
  <conditionalFormatting sqref="C1192:D1200">
    <cfRule type="cellIs" dxfId="261" priority="59" stopIfTrue="1" operator="equal">
      <formula>0</formula>
    </cfRule>
    <cfRule type="cellIs" dxfId="260" priority="60" stopIfTrue="1" operator="greaterThan">
      <formula>$E1193</formula>
    </cfRule>
  </conditionalFormatting>
  <conditionalFormatting sqref="C1201:D1209">
    <cfRule type="cellIs" dxfId="259" priority="57" stopIfTrue="1" operator="equal">
      <formula>0</formula>
    </cfRule>
    <cfRule type="cellIs" dxfId="258" priority="58" stopIfTrue="1" operator="greaterThan">
      <formula>$E1202</formula>
    </cfRule>
  </conditionalFormatting>
  <conditionalFormatting sqref="C1210:D1218">
    <cfRule type="cellIs" dxfId="257" priority="55" stopIfTrue="1" operator="equal">
      <formula>0</formula>
    </cfRule>
    <cfRule type="cellIs" dxfId="256" priority="56" stopIfTrue="1" operator="greaterThan">
      <formula>$E1211</formula>
    </cfRule>
  </conditionalFormatting>
  <conditionalFormatting sqref="C1219:D1227">
    <cfRule type="cellIs" dxfId="255" priority="53" stopIfTrue="1" operator="equal">
      <formula>0</formula>
    </cfRule>
    <cfRule type="cellIs" dxfId="254" priority="54" stopIfTrue="1" operator="greaterThan">
      <formula>$E1220</formula>
    </cfRule>
  </conditionalFormatting>
  <conditionalFormatting sqref="C1228:D1236">
    <cfRule type="cellIs" dxfId="253" priority="51" stopIfTrue="1" operator="equal">
      <formula>0</formula>
    </cfRule>
    <cfRule type="cellIs" dxfId="252" priority="52" stopIfTrue="1" operator="greaterThan">
      <formula>$E1229</formula>
    </cfRule>
  </conditionalFormatting>
  <conditionalFormatting sqref="C1237:D1245">
    <cfRule type="cellIs" dxfId="251" priority="49" stopIfTrue="1" operator="equal">
      <formula>0</formula>
    </cfRule>
    <cfRule type="cellIs" dxfId="250" priority="50" stopIfTrue="1" operator="greaterThan">
      <formula>$E1238</formula>
    </cfRule>
  </conditionalFormatting>
  <conditionalFormatting sqref="K2 K108">
    <cfRule type="expression" dxfId="249" priority="512" stopIfTrue="1">
      <formula>C2&gt;C3</formula>
    </cfRule>
  </conditionalFormatting>
  <conditionalFormatting sqref="K3:K10 K109:K114 K130:K132 K148:K150 K154:K159 K218:K222 K262:K268 K272:K368 K417:K422 K428:K431 K433 K435:K442 K444:K468 K471:K478 K481:K489 K491:K496 K500:K508 K510:K515">
    <cfRule type="expression" dxfId="248" priority="511" stopIfTrue="1">
      <formula>$E3&gt;$E4</formula>
    </cfRule>
  </conditionalFormatting>
  <conditionalFormatting sqref="K11">
    <cfRule type="expression" dxfId="247" priority="45" stopIfTrue="1">
      <formula>C11&gt;C12</formula>
    </cfRule>
  </conditionalFormatting>
  <conditionalFormatting sqref="K12:K19">
    <cfRule type="expression" dxfId="246" priority="510" stopIfTrue="1">
      <formula>$E12&gt;$E13</formula>
    </cfRule>
  </conditionalFormatting>
  <conditionalFormatting sqref="K20">
    <cfRule type="expression" dxfId="245" priority="509" stopIfTrue="1">
      <formula>C20&gt;C21</formula>
    </cfRule>
  </conditionalFormatting>
  <conditionalFormatting sqref="K21:K28">
    <cfRule type="expression" dxfId="244" priority="508" stopIfTrue="1">
      <formula>$E21&gt;$E22</formula>
    </cfRule>
  </conditionalFormatting>
  <conditionalFormatting sqref="K29">
    <cfRule type="expression" dxfId="243" priority="507" stopIfTrue="1">
      <formula>C29&gt;C30</formula>
    </cfRule>
  </conditionalFormatting>
  <conditionalFormatting sqref="K30:K37">
    <cfRule type="expression" dxfId="242" priority="506" stopIfTrue="1">
      <formula>$E30&gt;$E31</formula>
    </cfRule>
  </conditionalFormatting>
  <conditionalFormatting sqref="K38">
    <cfRule type="expression" dxfId="241" priority="505" stopIfTrue="1">
      <formula>C38&gt;C39</formula>
    </cfRule>
  </conditionalFormatting>
  <conditionalFormatting sqref="K39:K46">
    <cfRule type="expression" dxfId="240" priority="504" stopIfTrue="1">
      <formula>$E39&gt;$E40</formula>
    </cfRule>
  </conditionalFormatting>
  <conditionalFormatting sqref="K47">
    <cfRule type="expression" dxfId="239" priority="503" stopIfTrue="1">
      <formula>C47&gt;C48</formula>
    </cfRule>
  </conditionalFormatting>
  <conditionalFormatting sqref="K48:K55">
    <cfRule type="expression" dxfId="238" priority="9" stopIfTrue="1">
      <formula>$E48&gt;$E49</formula>
    </cfRule>
  </conditionalFormatting>
  <conditionalFormatting sqref="K56">
    <cfRule type="expression" dxfId="237" priority="502" stopIfTrue="1">
      <formula>C56&gt;C57</formula>
    </cfRule>
  </conditionalFormatting>
  <conditionalFormatting sqref="K57:K64">
    <cfRule type="expression" dxfId="236" priority="8" stopIfTrue="1">
      <formula>$E57&gt;$E58</formula>
    </cfRule>
  </conditionalFormatting>
  <conditionalFormatting sqref="K65">
    <cfRule type="expression" dxfId="235" priority="501" stopIfTrue="1">
      <formula>C65&gt;C66</formula>
    </cfRule>
  </conditionalFormatting>
  <conditionalFormatting sqref="K66:K73">
    <cfRule type="expression" dxfId="234" priority="7" stopIfTrue="1">
      <formula>$E66&gt;$E67</formula>
    </cfRule>
  </conditionalFormatting>
  <conditionalFormatting sqref="K74">
    <cfRule type="expression" dxfId="233" priority="500" stopIfTrue="1">
      <formula>C74&gt;C75</formula>
    </cfRule>
  </conditionalFormatting>
  <conditionalFormatting sqref="K75:K82">
    <cfRule type="expression" dxfId="232" priority="499" stopIfTrue="1">
      <formula>$E75&gt;$E76</formula>
    </cfRule>
  </conditionalFormatting>
  <conditionalFormatting sqref="K83">
    <cfRule type="expression" dxfId="231" priority="498" stopIfTrue="1">
      <formula>C83&gt;C84</formula>
    </cfRule>
  </conditionalFormatting>
  <conditionalFormatting sqref="K84:K91">
    <cfRule type="expression" dxfId="230" priority="497" stopIfTrue="1">
      <formula>$E84&gt;$E85</formula>
    </cfRule>
  </conditionalFormatting>
  <conditionalFormatting sqref="K92">
    <cfRule type="expression" dxfId="229" priority="496" stopIfTrue="1">
      <formula>C92&gt;C93</formula>
    </cfRule>
  </conditionalFormatting>
  <conditionalFormatting sqref="K93:K100">
    <cfRule type="expression" dxfId="228" priority="495" stopIfTrue="1">
      <formula>$E93&gt;$E94</formula>
    </cfRule>
  </conditionalFormatting>
  <conditionalFormatting sqref="K101">
    <cfRule type="expression" dxfId="227" priority="494" stopIfTrue="1">
      <formula>C101&gt;C102</formula>
    </cfRule>
  </conditionalFormatting>
  <conditionalFormatting sqref="K102:K104">
    <cfRule type="expression" dxfId="226" priority="521" stopIfTrue="1">
      <formula>$E102&gt;$E105</formula>
    </cfRule>
  </conditionalFormatting>
  <conditionalFormatting sqref="K103:K104">
    <cfRule type="expression" dxfId="225" priority="514" stopIfTrue="1">
      <formula>$E105&gt;#REF!</formula>
    </cfRule>
  </conditionalFormatting>
  <conditionalFormatting sqref="K106">
    <cfRule type="expression" dxfId="224" priority="19" stopIfTrue="1">
      <formula>C106&gt;C107</formula>
    </cfRule>
  </conditionalFormatting>
  <conditionalFormatting sqref="K107">
    <cfRule type="expression" dxfId="223" priority="18" stopIfTrue="1">
      <formula>$E107&gt;$E108</formula>
    </cfRule>
  </conditionalFormatting>
  <conditionalFormatting sqref="K115">
    <cfRule type="expression" dxfId="222" priority="493" stopIfTrue="1">
      <formula>C115&gt;C116</formula>
    </cfRule>
  </conditionalFormatting>
  <conditionalFormatting sqref="K116:K123">
    <cfRule type="expression" dxfId="221" priority="2" stopIfTrue="1">
      <formula>$E116&gt;$E117</formula>
    </cfRule>
  </conditionalFormatting>
  <conditionalFormatting sqref="K124">
    <cfRule type="expression" dxfId="220" priority="492" stopIfTrue="1">
      <formula>C124&gt;C125</formula>
    </cfRule>
  </conditionalFormatting>
  <conditionalFormatting sqref="K125:K128">
    <cfRule type="expression" dxfId="219" priority="491" stopIfTrue="1">
      <formula>$E125&gt;$E126</formula>
    </cfRule>
  </conditionalFormatting>
  <conditionalFormatting sqref="K133">
    <cfRule type="expression" dxfId="218" priority="490" stopIfTrue="1">
      <formula>C133&gt;C134</formula>
    </cfRule>
  </conditionalFormatting>
  <conditionalFormatting sqref="K134:K141">
    <cfRule type="expression" dxfId="217" priority="1" stopIfTrue="1">
      <formula>$E134&gt;$E135</formula>
    </cfRule>
  </conditionalFormatting>
  <conditionalFormatting sqref="K142">
    <cfRule type="expression" dxfId="216" priority="489" stopIfTrue="1">
      <formula>C142&gt;C143</formula>
    </cfRule>
  </conditionalFormatting>
  <conditionalFormatting sqref="K143:K146">
    <cfRule type="expression" dxfId="215" priority="488" stopIfTrue="1">
      <formula>$E143&gt;$E144</formula>
    </cfRule>
  </conditionalFormatting>
  <conditionalFormatting sqref="K151">
    <cfRule type="expression" dxfId="214" priority="487" stopIfTrue="1">
      <formula>C151&gt;C152</formula>
    </cfRule>
  </conditionalFormatting>
  <conditionalFormatting sqref="K152">
    <cfRule type="expression" dxfId="213" priority="486" stopIfTrue="1">
      <formula>$E152&gt;$E153</formula>
    </cfRule>
  </conditionalFormatting>
  <conditionalFormatting sqref="K160">
    <cfRule type="expression" dxfId="212" priority="485" stopIfTrue="1">
      <formula>C160&gt;C161</formula>
    </cfRule>
  </conditionalFormatting>
  <conditionalFormatting sqref="K161:K168">
    <cfRule type="expression" dxfId="211" priority="484" stopIfTrue="1">
      <formula>$E161&gt;$E162</formula>
    </cfRule>
  </conditionalFormatting>
  <conditionalFormatting sqref="K169">
    <cfRule type="expression" dxfId="210" priority="483" stopIfTrue="1">
      <formula>C169&gt;C170</formula>
    </cfRule>
  </conditionalFormatting>
  <conditionalFormatting sqref="K170:K177">
    <cfRule type="expression" dxfId="209" priority="482" stopIfTrue="1">
      <formula>$E170&gt;$E171</formula>
    </cfRule>
  </conditionalFormatting>
  <conditionalFormatting sqref="K178">
    <cfRule type="expression" dxfId="208" priority="481" stopIfTrue="1">
      <formula>C178&gt;C179</formula>
    </cfRule>
  </conditionalFormatting>
  <conditionalFormatting sqref="K180:K186">
    <cfRule type="expression" dxfId="207" priority="480" stopIfTrue="1">
      <formula>$E180&gt;$E181</formula>
    </cfRule>
  </conditionalFormatting>
  <conditionalFormatting sqref="K187">
    <cfRule type="expression" dxfId="206" priority="40" stopIfTrue="1">
      <formula>C187&gt;C188</formula>
    </cfRule>
  </conditionalFormatting>
  <conditionalFormatting sqref="K188:K195">
    <cfRule type="expression" dxfId="205" priority="479" stopIfTrue="1">
      <formula>$E188&gt;$E189</formula>
    </cfRule>
  </conditionalFormatting>
  <conditionalFormatting sqref="K196">
    <cfRule type="expression" dxfId="204" priority="39" stopIfTrue="1">
      <formula>C196&gt;C197</formula>
    </cfRule>
  </conditionalFormatting>
  <conditionalFormatting sqref="K197:K204">
    <cfRule type="expression" dxfId="203" priority="478" stopIfTrue="1">
      <formula>$E197&gt;$E198</formula>
    </cfRule>
  </conditionalFormatting>
  <conditionalFormatting sqref="K205">
    <cfRule type="expression" dxfId="202" priority="477" stopIfTrue="1">
      <formula>C205&gt;C206</formula>
    </cfRule>
  </conditionalFormatting>
  <conditionalFormatting sqref="K206:K213">
    <cfRule type="expression" dxfId="201" priority="476" stopIfTrue="1">
      <formula>$E206&gt;$E207</formula>
    </cfRule>
  </conditionalFormatting>
  <conditionalFormatting sqref="K214">
    <cfRule type="expression" dxfId="200" priority="475" stopIfTrue="1">
      <formula>C214&gt;C215</formula>
    </cfRule>
  </conditionalFormatting>
  <conditionalFormatting sqref="K215:K216">
    <cfRule type="expression" dxfId="199" priority="474" stopIfTrue="1">
      <formula>$E215&gt;$E216</formula>
    </cfRule>
  </conditionalFormatting>
  <conditionalFormatting sqref="K223">
    <cfRule type="expression" dxfId="198" priority="473" stopIfTrue="1">
      <formula>C223&gt;C224</formula>
    </cfRule>
  </conditionalFormatting>
  <conditionalFormatting sqref="K224:K231">
    <cfRule type="expression" dxfId="197" priority="3" stopIfTrue="1">
      <formula>$E224&gt;$E225</formula>
    </cfRule>
  </conditionalFormatting>
  <conditionalFormatting sqref="K232">
    <cfRule type="expression" dxfId="196" priority="472" stopIfTrue="1">
      <formula>C232&gt;C233</formula>
    </cfRule>
  </conditionalFormatting>
  <conditionalFormatting sqref="K233:K240">
    <cfRule type="expression" dxfId="195" priority="471" stopIfTrue="1">
      <formula>$E233&gt;$E234</formula>
    </cfRule>
  </conditionalFormatting>
  <conditionalFormatting sqref="K241">
    <cfRule type="expression" dxfId="194" priority="34" stopIfTrue="1">
      <formula>C241&gt;C242</formula>
    </cfRule>
  </conditionalFormatting>
  <conditionalFormatting sqref="K242">
    <cfRule type="expression" dxfId="193" priority="33" stopIfTrue="1">
      <formula>$E242&gt;$E243</formula>
    </cfRule>
  </conditionalFormatting>
  <conditionalFormatting sqref="K244:K249">
    <cfRule type="expression" dxfId="192" priority="470" stopIfTrue="1">
      <formula>$E244&gt;$E245</formula>
    </cfRule>
  </conditionalFormatting>
  <conditionalFormatting sqref="K250">
    <cfRule type="expression" dxfId="191" priority="31" stopIfTrue="1">
      <formula>C250&gt;C251</formula>
    </cfRule>
  </conditionalFormatting>
  <conditionalFormatting sqref="K251">
    <cfRule type="expression" dxfId="190" priority="30" stopIfTrue="1">
      <formula>$E251&gt;$E252</formula>
    </cfRule>
  </conditionalFormatting>
  <conditionalFormatting sqref="K253:K258">
    <cfRule type="expression" dxfId="189" priority="469" stopIfTrue="1">
      <formula>$E253&gt;$E254</formula>
    </cfRule>
  </conditionalFormatting>
  <conditionalFormatting sqref="K259">
    <cfRule type="expression" dxfId="188" priority="28" stopIfTrue="1">
      <formula>C259&gt;C260</formula>
    </cfRule>
  </conditionalFormatting>
  <conditionalFormatting sqref="K260:K261 K270:K271 K469 K479 K498">
    <cfRule type="expression" dxfId="187" priority="20" stopIfTrue="1">
      <formula>$E260&gt;$E262</formula>
    </cfRule>
  </conditionalFormatting>
  <conditionalFormatting sqref="K369">
    <cfRule type="expression" dxfId="186" priority="468" stopIfTrue="1">
      <formula>C369&gt;C370</formula>
    </cfRule>
  </conditionalFormatting>
  <conditionalFormatting sqref="K370:K377">
    <cfRule type="expression" dxfId="185" priority="467" stopIfTrue="1">
      <formula>$E370&gt;$E371</formula>
    </cfRule>
  </conditionalFormatting>
  <conditionalFormatting sqref="K378">
    <cfRule type="expression" dxfId="184" priority="36" stopIfTrue="1">
      <formula>C378&gt;C379</formula>
    </cfRule>
  </conditionalFormatting>
  <conditionalFormatting sqref="K379:K386">
    <cfRule type="expression" dxfId="183" priority="13" stopIfTrue="1">
      <formula>$E379&gt;$E380</formula>
    </cfRule>
  </conditionalFormatting>
  <conditionalFormatting sqref="K387">
    <cfRule type="expression" dxfId="182" priority="466" stopIfTrue="1">
      <formula>C387&gt;C388</formula>
    </cfRule>
  </conditionalFormatting>
  <conditionalFormatting sqref="K388:K395">
    <cfRule type="expression" dxfId="181" priority="12" stopIfTrue="1">
      <formula>$E388&gt;$E389</formula>
    </cfRule>
  </conditionalFormatting>
  <conditionalFormatting sqref="K396">
    <cfRule type="expression" dxfId="180" priority="35" stopIfTrue="1">
      <formula>C396&gt;C397</formula>
    </cfRule>
  </conditionalFormatting>
  <conditionalFormatting sqref="K397:K404">
    <cfRule type="expression" dxfId="179" priority="11" stopIfTrue="1">
      <formula>$E397&gt;$E398</formula>
    </cfRule>
  </conditionalFormatting>
  <conditionalFormatting sqref="K405">
    <cfRule type="expression" dxfId="178" priority="27" stopIfTrue="1">
      <formula>C405&gt;C406</formula>
    </cfRule>
  </conditionalFormatting>
  <conditionalFormatting sqref="K406">
    <cfRule type="expression" dxfId="177" priority="26" stopIfTrue="1">
      <formula>$E406&gt;$E407</formula>
    </cfRule>
  </conditionalFormatting>
  <conditionalFormatting sqref="K408:K413">
    <cfRule type="expression" dxfId="176" priority="465" stopIfTrue="1">
      <formula>$E408&gt;$E409</formula>
    </cfRule>
  </conditionalFormatting>
  <conditionalFormatting sqref="K414">
    <cfRule type="expression" dxfId="175" priority="24" stopIfTrue="1">
      <formula>C414&gt;C415</formula>
    </cfRule>
  </conditionalFormatting>
  <conditionalFormatting sqref="K415">
    <cfRule type="expression" dxfId="174" priority="464" stopIfTrue="1">
      <formula>$E415&gt;$E416</formula>
    </cfRule>
  </conditionalFormatting>
  <conditionalFormatting sqref="K423">
    <cfRule type="expression" dxfId="173" priority="463" stopIfTrue="1">
      <formula>C423&gt;C424</formula>
    </cfRule>
  </conditionalFormatting>
  <conditionalFormatting sqref="K424:K426">
    <cfRule type="expression" dxfId="172" priority="462" stopIfTrue="1">
      <formula>$E424&gt;$E425</formula>
    </cfRule>
  </conditionalFormatting>
  <conditionalFormatting sqref="K432">
    <cfRule type="expression" dxfId="171" priority="23" stopIfTrue="1">
      <formula>C432&gt;C433</formula>
    </cfRule>
  </conditionalFormatting>
  <conditionalFormatting sqref="K516">
    <cfRule type="expression" dxfId="170" priority="461" stopIfTrue="1">
      <formula>C516&gt;C517</formula>
    </cfRule>
  </conditionalFormatting>
  <conditionalFormatting sqref="K517:K524">
    <cfRule type="expression" dxfId="169" priority="10" stopIfTrue="1">
      <formula>$E517&gt;$E518</formula>
    </cfRule>
  </conditionalFormatting>
  <conditionalFormatting sqref="K525:K526">
    <cfRule type="expression" dxfId="168" priority="460" stopIfTrue="1">
      <formula>C524&gt;C525</formula>
    </cfRule>
  </conditionalFormatting>
  <conditionalFormatting sqref="K527:K533">
    <cfRule type="expression" dxfId="167" priority="6" stopIfTrue="1">
      <formula>$E527&gt;$E528</formula>
    </cfRule>
  </conditionalFormatting>
  <conditionalFormatting sqref="K534:K537">
    <cfRule type="expression" dxfId="166" priority="459" stopIfTrue="1">
      <formula>C534&gt;C535</formula>
    </cfRule>
  </conditionalFormatting>
  <conditionalFormatting sqref="K537:K543">
    <cfRule type="expression" dxfId="165" priority="458" stopIfTrue="1">
      <formula>$E537&gt;$E538</formula>
    </cfRule>
  </conditionalFormatting>
  <conditionalFormatting sqref="K544">
    <cfRule type="expression" dxfId="164" priority="457" stopIfTrue="1">
      <formula>C544&gt;C545</formula>
    </cfRule>
  </conditionalFormatting>
  <conditionalFormatting sqref="K545:K552">
    <cfRule type="expression" dxfId="163" priority="456" stopIfTrue="1">
      <formula>$E545&gt;$E546</formula>
    </cfRule>
  </conditionalFormatting>
  <conditionalFormatting sqref="K553">
    <cfRule type="expression" dxfId="162" priority="455" stopIfTrue="1">
      <formula>C553&gt;C554</formula>
    </cfRule>
  </conditionalFormatting>
  <conditionalFormatting sqref="K554:K561">
    <cfRule type="expression" dxfId="161" priority="454" stopIfTrue="1">
      <formula>$E554&gt;$E555</formula>
    </cfRule>
  </conditionalFormatting>
  <conditionalFormatting sqref="K562">
    <cfRule type="expression" dxfId="160" priority="453" stopIfTrue="1">
      <formula>C562&gt;C563</formula>
    </cfRule>
  </conditionalFormatting>
  <conditionalFormatting sqref="K563:K570">
    <cfRule type="expression" dxfId="159" priority="452" stopIfTrue="1">
      <formula>$E563&gt;$E564</formula>
    </cfRule>
  </conditionalFormatting>
  <conditionalFormatting sqref="K571">
    <cfRule type="expression" dxfId="158" priority="451" stopIfTrue="1">
      <formula>C571&gt;C572</formula>
    </cfRule>
  </conditionalFormatting>
  <conditionalFormatting sqref="K572:K579">
    <cfRule type="expression" dxfId="157" priority="450" stopIfTrue="1">
      <formula>$E572&gt;$E573</formula>
    </cfRule>
  </conditionalFormatting>
  <conditionalFormatting sqref="K580">
    <cfRule type="expression" dxfId="156" priority="449" stopIfTrue="1">
      <formula>C580&gt;C581</formula>
    </cfRule>
  </conditionalFormatting>
  <conditionalFormatting sqref="K581:K588">
    <cfRule type="expression" dxfId="155" priority="448" stopIfTrue="1">
      <formula>$E581&gt;$E582</formula>
    </cfRule>
  </conditionalFormatting>
  <conditionalFormatting sqref="K589">
    <cfRule type="expression" dxfId="154" priority="447" stopIfTrue="1">
      <formula>C589&gt;C590</formula>
    </cfRule>
  </conditionalFormatting>
  <conditionalFormatting sqref="K590:K597">
    <cfRule type="expression" dxfId="153" priority="446" stopIfTrue="1">
      <formula>$E590&gt;$E591</formula>
    </cfRule>
  </conditionalFormatting>
  <conditionalFormatting sqref="K598">
    <cfRule type="expression" dxfId="152" priority="445" stopIfTrue="1">
      <formula>C598&gt;C599</formula>
    </cfRule>
  </conditionalFormatting>
  <conditionalFormatting sqref="K599:K606">
    <cfRule type="expression" dxfId="151" priority="444" stopIfTrue="1">
      <formula>$E599&gt;$E600</formula>
    </cfRule>
  </conditionalFormatting>
  <conditionalFormatting sqref="K607">
    <cfRule type="expression" dxfId="150" priority="443" stopIfTrue="1">
      <formula>C607&gt;C608</formula>
    </cfRule>
  </conditionalFormatting>
  <conditionalFormatting sqref="K608:K615">
    <cfRule type="expression" dxfId="149" priority="442" stopIfTrue="1">
      <formula>$E608&gt;$E609</formula>
    </cfRule>
  </conditionalFormatting>
  <conditionalFormatting sqref="K616">
    <cfRule type="expression" dxfId="148" priority="441" stopIfTrue="1">
      <formula>C616&gt;C617</formula>
    </cfRule>
  </conditionalFormatting>
  <conditionalFormatting sqref="K617:K624">
    <cfRule type="expression" dxfId="147" priority="440" stopIfTrue="1">
      <formula>$E617&gt;$E618</formula>
    </cfRule>
  </conditionalFormatting>
  <conditionalFormatting sqref="K625">
    <cfRule type="expression" dxfId="146" priority="439" stopIfTrue="1">
      <formula>C625&gt;C626</formula>
    </cfRule>
  </conditionalFormatting>
  <conditionalFormatting sqref="K626:K633">
    <cfRule type="expression" dxfId="145" priority="438" stopIfTrue="1">
      <formula>$E626&gt;$E627</formula>
    </cfRule>
  </conditionalFormatting>
  <conditionalFormatting sqref="K634">
    <cfRule type="expression" dxfId="144" priority="437" stopIfTrue="1">
      <formula>C634&gt;C635</formula>
    </cfRule>
  </conditionalFormatting>
  <conditionalFormatting sqref="K635:K642">
    <cfRule type="expression" dxfId="143" priority="436" stopIfTrue="1">
      <formula>$E635&gt;$E636</formula>
    </cfRule>
  </conditionalFormatting>
  <conditionalFormatting sqref="K643">
    <cfRule type="expression" dxfId="142" priority="435" stopIfTrue="1">
      <formula>C643&gt;C644</formula>
    </cfRule>
  </conditionalFormatting>
  <conditionalFormatting sqref="K644:K651">
    <cfRule type="expression" dxfId="141" priority="434" stopIfTrue="1">
      <formula>$E644&gt;$E645</formula>
    </cfRule>
  </conditionalFormatting>
  <conditionalFormatting sqref="K652">
    <cfRule type="expression" dxfId="140" priority="433" stopIfTrue="1">
      <formula>C652&gt;C653</formula>
    </cfRule>
  </conditionalFormatting>
  <conditionalFormatting sqref="K653:K660">
    <cfRule type="expression" dxfId="139" priority="432" stopIfTrue="1">
      <formula>$E653&gt;$E654</formula>
    </cfRule>
  </conditionalFormatting>
  <conditionalFormatting sqref="K661">
    <cfRule type="expression" dxfId="138" priority="431" stopIfTrue="1">
      <formula>C661&gt;C662</formula>
    </cfRule>
  </conditionalFormatting>
  <conditionalFormatting sqref="K662:K669">
    <cfRule type="expression" dxfId="137" priority="430" stopIfTrue="1">
      <formula>$E662&gt;$E663</formula>
    </cfRule>
  </conditionalFormatting>
  <conditionalFormatting sqref="K670">
    <cfRule type="expression" dxfId="136" priority="429" stopIfTrue="1">
      <formula>C670&gt;C671</formula>
    </cfRule>
  </conditionalFormatting>
  <conditionalFormatting sqref="K671:K678">
    <cfRule type="expression" dxfId="135" priority="428" stopIfTrue="1">
      <formula>$E671&gt;$E672</formula>
    </cfRule>
  </conditionalFormatting>
  <conditionalFormatting sqref="K679">
    <cfRule type="expression" dxfId="134" priority="427" stopIfTrue="1">
      <formula>C679&gt;C680</formula>
    </cfRule>
  </conditionalFormatting>
  <conditionalFormatting sqref="K680:K687">
    <cfRule type="expression" dxfId="133" priority="426" stopIfTrue="1">
      <formula>$E680&gt;$E681</formula>
    </cfRule>
  </conditionalFormatting>
  <conditionalFormatting sqref="K688">
    <cfRule type="expression" dxfId="132" priority="425" stopIfTrue="1">
      <formula>C688&gt;C689</formula>
    </cfRule>
  </conditionalFormatting>
  <conditionalFormatting sqref="K689:K696">
    <cfRule type="expression" dxfId="131" priority="424" stopIfTrue="1">
      <formula>$E689&gt;$E690</formula>
    </cfRule>
  </conditionalFormatting>
  <conditionalFormatting sqref="K697">
    <cfRule type="expression" dxfId="130" priority="423" stopIfTrue="1">
      <formula>C697&gt;C698</formula>
    </cfRule>
  </conditionalFormatting>
  <conditionalFormatting sqref="K698:K705">
    <cfRule type="expression" dxfId="129" priority="422" stopIfTrue="1">
      <formula>$E698&gt;$E699</formula>
    </cfRule>
  </conditionalFormatting>
  <conditionalFormatting sqref="K706">
    <cfRule type="expression" dxfId="128" priority="421" stopIfTrue="1">
      <formula>C706&gt;C707</formula>
    </cfRule>
  </conditionalFormatting>
  <conditionalFormatting sqref="K707:K714">
    <cfRule type="expression" dxfId="127" priority="420" stopIfTrue="1">
      <formula>$E707&gt;$E708</formula>
    </cfRule>
  </conditionalFormatting>
  <conditionalFormatting sqref="K715">
    <cfRule type="expression" dxfId="126" priority="419" stopIfTrue="1">
      <formula>C715&gt;C716</formula>
    </cfRule>
  </conditionalFormatting>
  <conditionalFormatting sqref="K716:K723">
    <cfRule type="expression" dxfId="125" priority="418" stopIfTrue="1">
      <formula>$E716&gt;$E717</formula>
    </cfRule>
  </conditionalFormatting>
  <conditionalFormatting sqref="K724">
    <cfRule type="expression" dxfId="124" priority="417" stopIfTrue="1">
      <formula>C724&gt;C725</formula>
    </cfRule>
  </conditionalFormatting>
  <conditionalFormatting sqref="K725:K732">
    <cfRule type="expression" dxfId="123" priority="416" stopIfTrue="1">
      <formula>$E725&gt;$E726</formula>
    </cfRule>
  </conditionalFormatting>
  <conditionalFormatting sqref="K733">
    <cfRule type="expression" dxfId="122" priority="415" stopIfTrue="1">
      <formula>C733&gt;C734</formula>
    </cfRule>
  </conditionalFormatting>
  <conditionalFormatting sqref="K734:K741">
    <cfRule type="expression" dxfId="121" priority="414" stopIfTrue="1">
      <formula>$E734&gt;$E735</formula>
    </cfRule>
  </conditionalFormatting>
  <conditionalFormatting sqref="K742">
    <cfRule type="expression" dxfId="120" priority="413" stopIfTrue="1">
      <formula>C742&gt;C743</formula>
    </cfRule>
  </conditionalFormatting>
  <conditionalFormatting sqref="K743:K750">
    <cfRule type="expression" dxfId="119" priority="412" stopIfTrue="1">
      <formula>$E743&gt;$E744</formula>
    </cfRule>
  </conditionalFormatting>
  <conditionalFormatting sqref="K751">
    <cfRule type="expression" dxfId="118" priority="411" stopIfTrue="1">
      <formula>C751&gt;C752</formula>
    </cfRule>
  </conditionalFormatting>
  <conditionalFormatting sqref="K752:K759">
    <cfRule type="expression" dxfId="117" priority="410" stopIfTrue="1">
      <formula>$E752&gt;$E753</formula>
    </cfRule>
  </conditionalFormatting>
  <conditionalFormatting sqref="K760">
    <cfRule type="expression" dxfId="116" priority="409" stopIfTrue="1">
      <formula>C760&gt;C761</formula>
    </cfRule>
  </conditionalFormatting>
  <conditionalFormatting sqref="K761:K768">
    <cfRule type="expression" dxfId="115" priority="408" stopIfTrue="1">
      <formula>$E761&gt;$E762</formula>
    </cfRule>
  </conditionalFormatting>
  <conditionalFormatting sqref="K769">
    <cfRule type="expression" dxfId="114" priority="407" stopIfTrue="1">
      <formula>C769&gt;C770</formula>
    </cfRule>
  </conditionalFormatting>
  <conditionalFormatting sqref="K770:K777">
    <cfRule type="expression" dxfId="113" priority="406" stopIfTrue="1">
      <formula>$E770&gt;$E771</formula>
    </cfRule>
  </conditionalFormatting>
  <conditionalFormatting sqref="K778">
    <cfRule type="expression" dxfId="112" priority="405" stopIfTrue="1">
      <formula>C778&gt;C779</formula>
    </cfRule>
  </conditionalFormatting>
  <conditionalFormatting sqref="K779:K786">
    <cfRule type="expression" dxfId="111" priority="404" stopIfTrue="1">
      <formula>$E779&gt;$E780</formula>
    </cfRule>
  </conditionalFormatting>
  <conditionalFormatting sqref="K787">
    <cfRule type="expression" dxfId="110" priority="403" stopIfTrue="1">
      <formula>C787&gt;C788</formula>
    </cfRule>
  </conditionalFormatting>
  <conditionalFormatting sqref="K788:K795">
    <cfRule type="expression" dxfId="109" priority="402" stopIfTrue="1">
      <formula>$E788&gt;$E789</formula>
    </cfRule>
  </conditionalFormatting>
  <conditionalFormatting sqref="K796">
    <cfRule type="expression" dxfId="108" priority="401" stopIfTrue="1">
      <formula>C796&gt;C797</formula>
    </cfRule>
  </conditionalFormatting>
  <conditionalFormatting sqref="K797:K804">
    <cfRule type="expression" dxfId="107" priority="400" stopIfTrue="1">
      <formula>$E797&gt;$E798</formula>
    </cfRule>
  </conditionalFormatting>
  <conditionalFormatting sqref="K805">
    <cfRule type="expression" dxfId="106" priority="399" stopIfTrue="1">
      <formula>C805&gt;C806</formula>
    </cfRule>
  </conditionalFormatting>
  <conditionalFormatting sqref="K806:K813">
    <cfRule type="expression" dxfId="105" priority="398" stopIfTrue="1">
      <formula>$E806&gt;$E807</formula>
    </cfRule>
  </conditionalFormatting>
  <conditionalFormatting sqref="K814">
    <cfRule type="expression" dxfId="104" priority="397" stopIfTrue="1">
      <formula>C814&gt;C815</formula>
    </cfRule>
  </conditionalFormatting>
  <conditionalFormatting sqref="K815:K822">
    <cfRule type="expression" dxfId="103" priority="396" stopIfTrue="1">
      <formula>$E815&gt;$E816</formula>
    </cfRule>
  </conditionalFormatting>
  <conditionalFormatting sqref="K823">
    <cfRule type="expression" dxfId="102" priority="395" stopIfTrue="1">
      <formula>C823&gt;C824</formula>
    </cfRule>
  </conditionalFormatting>
  <conditionalFormatting sqref="K824:K831">
    <cfRule type="expression" dxfId="101" priority="394" stopIfTrue="1">
      <formula>$E824&gt;$E825</formula>
    </cfRule>
  </conditionalFormatting>
  <conditionalFormatting sqref="K832">
    <cfRule type="expression" dxfId="100" priority="393" stopIfTrue="1">
      <formula>C832&gt;C833</formula>
    </cfRule>
  </conditionalFormatting>
  <conditionalFormatting sqref="K833:K840">
    <cfRule type="expression" dxfId="99" priority="392" stopIfTrue="1">
      <formula>$E833&gt;$E834</formula>
    </cfRule>
  </conditionalFormatting>
  <conditionalFormatting sqref="K841">
    <cfRule type="expression" dxfId="98" priority="391" stopIfTrue="1">
      <formula>C841&gt;C842</formula>
    </cfRule>
  </conditionalFormatting>
  <conditionalFormatting sqref="K842:K849">
    <cfRule type="expression" dxfId="97" priority="390" stopIfTrue="1">
      <formula>$E842&gt;$E843</formula>
    </cfRule>
  </conditionalFormatting>
  <conditionalFormatting sqref="K850">
    <cfRule type="expression" dxfId="96" priority="389" stopIfTrue="1">
      <formula>C850&gt;C851</formula>
    </cfRule>
  </conditionalFormatting>
  <conditionalFormatting sqref="K851:K858">
    <cfRule type="expression" dxfId="95" priority="388" stopIfTrue="1">
      <formula>$E851&gt;$E852</formula>
    </cfRule>
  </conditionalFormatting>
  <conditionalFormatting sqref="K859">
    <cfRule type="expression" dxfId="94" priority="387" stopIfTrue="1">
      <formula>C859&gt;C860</formula>
    </cfRule>
  </conditionalFormatting>
  <conditionalFormatting sqref="K860:K867">
    <cfRule type="expression" dxfId="93" priority="386" stopIfTrue="1">
      <formula>$E860&gt;$E861</formula>
    </cfRule>
  </conditionalFormatting>
  <conditionalFormatting sqref="K868">
    <cfRule type="expression" dxfId="92" priority="385" stopIfTrue="1">
      <formula>C868&gt;C869</formula>
    </cfRule>
  </conditionalFormatting>
  <conditionalFormatting sqref="K869:K876">
    <cfRule type="expression" dxfId="91" priority="384" stopIfTrue="1">
      <formula>$E869&gt;$E870</formula>
    </cfRule>
  </conditionalFormatting>
  <conditionalFormatting sqref="K877">
    <cfRule type="expression" dxfId="90" priority="383" stopIfTrue="1">
      <formula>C877&gt;C878</formula>
    </cfRule>
  </conditionalFormatting>
  <conditionalFormatting sqref="K878:K885">
    <cfRule type="expression" dxfId="89" priority="382" stopIfTrue="1">
      <formula>$E878&gt;$E879</formula>
    </cfRule>
  </conditionalFormatting>
  <conditionalFormatting sqref="K886">
    <cfRule type="expression" dxfId="88" priority="381" stopIfTrue="1">
      <formula>C886&gt;C887</formula>
    </cfRule>
  </conditionalFormatting>
  <conditionalFormatting sqref="K887:K894">
    <cfRule type="expression" dxfId="87" priority="380" stopIfTrue="1">
      <formula>$E887&gt;$E888</formula>
    </cfRule>
  </conditionalFormatting>
  <conditionalFormatting sqref="K895">
    <cfRule type="expression" dxfId="86" priority="379" stopIfTrue="1">
      <formula>C895&gt;C896</formula>
    </cfRule>
  </conditionalFormatting>
  <conditionalFormatting sqref="K896:K903">
    <cfRule type="expression" dxfId="85" priority="378" stopIfTrue="1">
      <formula>$E896&gt;$E897</formula>
    </cfRule>
  </conditionalFormatting>
  <conditionalFormatting sqref="K904">
    <cfRule type="expression" dxfId="84" priority="377" stopIfTrue="1">
      <formula>C904&gt;C905</formula>
    </cfRule>
  </conditionalFormatting>
  <conditionalFormatting sqref="K905:K912">
    <cfRule type="expression" dxfId="83" priority="376" stopIfTrue="1">
      <formula>$E905&gt;$E906</formula>
    </cfRule>
  </conditionalFormatting>
  <conditionalFormatting sqref="K913">
    <cfRule type="expression" dxfId="82" priority="375" stopIfTrue="1">
      <formula>C913&gt;C914</formula>
    </cfRule>
  </conditionalFormatting>
  <conditionalFormatting sqref="K914:K921">
    <cfRule type="expression" dxfId="81" priority="374" stopIfTrue="1">
      <formula>$E914&gt;$E915</formula>
    </cfRule>
  </conditionalFormatting>
  <conditionalFormatting sqref="K922">
    <cfRule type="expression" dxfId="80" priority="373" stopIfTrue="1">
      <formula>C922&gt;C923</formula>
    </cfRule>
  </conditionalFormatting>
  <conditionalFormatting sqref="K923:K930">
    <cfRule type="expression" dxfId="79" priority="372" stopIfTrue="1">
      <formula>$E923&gt;$E924</formula>
    </cfRule>
  </conditionalFormatting>
  <conditionalFormatting sqref="K931">
    <cfRule type="expression" dxfId="78" priority="371" stopIfTrue="1">
      <formula>C931&gt;C932</formula>
    </cfRule>
  </conditionalFormatting>
  <conditionalFormatting sqref="K932:K939">
    <cfRule type="expression" dxfId="77" priority="370" stopIfTrue="1">
      <formula>$E932&gt;$E933</formula>
    </cfRule>
  </conditionalFormatting>
  <conditionalFormatting sqref="K940">
    <cfRule type="expression" dxfId="76" priority="369" stopIfTrue="1">
      <formula>C940&gt;C941</formula>
    </cfRule>
  </conditionalFormatting>
  <conditionalFormatting sqref="K941:K948">
    <cfRule type="expression" dxfId="75" priority="368" stopIfTrue="1">
      <formula>$E941&gt;$E942</formula>
    </cfRule>
  </conditionalFormatting>
  <conditionalFormatting sqref="K949">
    <cfRule type="expression" dxfId="74" priority="367" stopIfTrue="1">
      <formula>C949&gt;C950</formula>
    </cfRule>
  </conditionalFormatting>
  <conditionalFormatting sqref="K950:K957">
    <cfRule type="expression" dxfId="73" priority="366" stopIfTrue="1">
      <formula>$E950&gt;$E951</formula>
    </cfRule>
  </conditionalFormatting>
  <conditionalFormatting sqref="K958">
    <cfRule type="expression" dxfId="72" priority="365" stopIfTrue="1">
      <formula>C958&gt;C959</formula>
    </cfRule>
  </conditionalFormatting>
  <conditionalFormatting sqref="K959:K966">
    <cfRule type="expression" dxfId="71" priority="364" stopIfTrue="1">
      <formula>$E959&gt;$E960</formula>
    </cfRule>
  </conditionalFormatting>
  <conditionalFormatting sqref="K967">
    <cfRule type="expression" dxfId="70" priority="363" stopIfTrue="1">
      <formula>C967&gt;C968</formula>
    </cfRule>
  </conditionalFormatting>
  <conditionalFormatting sqref="K968:K975">
    <cfRule type="expression" dxfId="69" priority="362" stopIfTrue="1">
      <formula>$E968&gt;$E969</formula>
    </cfRule>
  </conditionalFormatting>
  <conditionalFormatting sqref="K976">
    <cfRule type="expression" dxfId="68" priority="361" stopIfTrue="1">
      <formula>C976&gt;C977</formula>
    </cfRule>
  </conditionalFormatting>
  <conditionalFormatting sqref="K977:K984">
    <cfRule type="expression" dxfId="67" priority="360" stopIfTrue="1">
      <formula>$E977&gt;$E978</formula>
    </cfRule>
  </conditionalFormatting>
  <conditionalFormatting sqref="K985">
    <cfRule type="expression" dxfId="66" priority="359" stopIfTrue="1">
      <formula>C985&gt;C986</formula>
    </cfRule>
  </conditionalFormatting>
  <conditionalFormatting sqref="K986:K993">
    <cfRule type="expression" dxfId="65" priority="358" stopIfTrue="1">
      <formula>$E986&gt;$E987</formula>
    </cfRule>
  </conditionalFormatting>
  <conditionalFormatting sqref="K994">
    <cfRule type="expression" dxfId="64" priority="357" stopIfTrue="1">
      <formula>C994&gt;C995</formula>
    </cfRule>
  </conditionalFormatting>
  <conditionalFormatting sqref="K995:K1002">
    <cfRule type="expression" dxfId="63" priority="356" stopIfTrue="1">
      <formula>$E995&gt;$E996</formula>
    </cfRule>
  </conditionalFormatting>
  <conditionalFormatting sqref="K1003">
    <cfRule type="expression" dxfId="62" priority="355" stopIfTrue="1">
      <formula>C1003&gt;C1004</formula>
    </cfRule>
  </conditionalFormatting>
  <conditionalFormatting sqref="K1004:K1011">
    <cfRule type="expression" dxfId="61" priority="354" stopIfTrue="1">
      <formula>$E1004&gt;$E1005</formula>
    </cfRule>
  </conditionalFormatting>
  <conditionalFormatting sqref="K1012">
    <cfRule type="expression" dxfId="60" priority="353" stopIfTrue="1">
      <formula>C1012&gt;C1013</formula>
    </cfRule>
  </conditionalFormatting>
  <conditionalFormatting sqref="K1013:K1020">
    <cfRule type="expression" dxfId="59" priority="352" stopIfTrue="1">
      <formula>$E1013&gt;$E1014</formula>
    </cfRule>
  </conditionalFormatting>
  <conditionalFormatting sqref="K1021">
    <cfRule type="expression" dxfId="58" priority="351" stopIfTrue="1">
      <formula>C1021&gt;C1022</formula>
    </cfRule>
  </conditionalFormatting>
  <conditionalFormatting sqref="K1022:K1029">
    <cfRule type="expression" dxfId="57" priority="350" stopIfTrue="1">
      <formula>$E1022&gt;$E1023</formula>
    </cfRule>
  </conditionalFormatting>
  <conditionalFormatting sqref="K1030">
    <cfRule type="expression" dxfId="56" priority="349" stopIfTrue="1">
      <formula>C1030&gt;C1031</formula>
    </cfRule>
  </conditionalFormatting>
  <conditionalFormatting sqref="K1031:K1038">
    <cfRule type="expression" dxfId="55" priority="348" stopIfTrue="1">
      <formula>$E1031&gt;$E1032</formula>
    </cfRule>
  </conditionalFormatting>
  <conditionalFormatting sqref="K1039">
    <cfRule type="expression" dxfId="54" priority="347" stopIfTrue="1">
      <formula>C1039&gt;C1040</formula>
    </cfRule>
  </conditionalFormatting>
  <conditionalFormatting sqref="K1040:K1047">
    <cfRule type="expression" dxfId="53" priority="346" stopIfTrue="1">
      <formula>$E1040&gt;$E1041</formula>
    </cfRule>
  </conditionalFormatting>
  <conditionalFormatting sqref="K1048">
    <cfRule type="expression" dxfId="52" priority="345" stopIfTrue="1">
      <formula>C1048&gt;C1049</formula>
    </cfRule>
  </conditionalFormatting>
  <conditionalFormatting sqref="K1049:K1056">
    <cfRule type="expression" dxfId="51" priority="344" stopIfTrue="1">
      <formula>$E1049&gt;$E1050</formula>
    </cfRule>
  </conditionalFormatting>
  <conditionalFormatting sqref="K1057">
    <cfRule type="expression" dxfId="50" priority="343" stopIfTrue="1">
      <formula>C1057&gt;C1058</formula>
    </cfRule>
  </conditionalFormatting>
  <conditionalFormatting sqref="K1058:K1065">
    <cfRule type="expression" dxfId="49" priority="342" stopIfTrue="1">
      <formula>$E1058&gt;$E1059</formula>
    </cfRule>
  </conditionalFormatting>
  <conditionalFormatting sqref="K1066">
    <cfRule type="expression" dxfId="48" priority="341" stopIfTrue="1">
      <formula>C1066&gt;C1067</formula>
    </cfRule>
  </conditionalFormatting>
  <conditionalFormatting sqref="K1067:K1074">
    <cfRule type="expression" dxfId="47" priority="340" stopIfTrue="1">
      <formula>$E1067&gt;$E1068</formula>
    </cfRule>
  </conditionalFormatting>
  <conditionalFormatting sqref="K1075">
    <cfRule type="expression" dxfId="46" priority="339" stopIfTrue="1">
      <formula>C1075&gt;C1076</formula>
    </cfRule>
  </conditionalFormatting>
  <conditionalFormatting sqref="K1076:K1083">
    <cfRule type="expression" dxfId="45" priority="338" stopIfTrue="1">
      <formula>$E1076&gt;$E1077</formula>
    </cfRule>
  </conditionalFormatting>
  <conditionalFormatting sqref="K1084">
    <cfRule type="expression" dxfId="44" priority="337" stopIfTrue="1">
      <formula>C1084&gt;C1085</formula>
    </cfRule>
  </conditionalFormatting>
  <conditionalFormatting sqref="K1085:K1092">
    <cfRule type="expression" dxfId="43" priority="336" stopIfTrue="1">
      <formula>$E1085&gt;$E1086</formula>
    </cfRule>
  </conditionalFormatting>
  <conditionalFormatting sqref="K1093">
    <cfRule type="expression" dxfId="42" priority="335" stopIfTrue="1">
      <formula>C1093&gt;C1094</formula>
    </cfRule>
  </conditionalFormatting>
  <conditionalFormatting sqref="K1094:K1101">
    <cfRule type="expression" dxfId="41" priority="334" stopIfTrue="1">
      <formula>$E1094&gt;$E1095</formula>
    </cfRule>
  </conditionalFormatting>
  <conditionalFormatting sqref="K1102">
    <cfRule type="expression" dxfId="40" priority="333" stopIfTrue="1">
      <formula>C1102&gt;C1103</formula>
    </cfRule>
  </conditionalFormatting>
  <conditionalFormatting sqref="K1103:K1110">
    <cfRule type="expression" dxfId="39" priority="332" stopIfTrue="1">
      <formula>$E1103&gt;$E1104</formula>
    </cfRule>
  </conditionalFormatting>
  <conditionalFormatting sqref="K1111">
    <cfRule type="expression" dxfId="38" priority="331" stopIfTrue="1">
      <formula>C1111&gt;C1112</formula>
    </cfRule>
  </conditionalFormatting>
  <conditionalFormatting sqref="K1112:K1119">
    <cfRule type="expression" dxfId="37" priority="330" stopIfTrue="1">
      <formula>$E1112&gt;$E1113</formula>
    </cfRule>
  </conditionalFormatting>
  <conditionalFormatting sqref="K1120">
    <cfRule type="expression" dxfId="36" priority="329" stopIfTrue="1">
      <formula>C1120&gt;C1121</formula>
    </cfRule>
  </conditionalFormatting>
  <conditionalFormatting sqref="K1121:K1128">
    <cfRule type="expression" dxfId="35" priority="328" stopIfTrue="1">
      <formula>$E1121&gt;$E1122</formula>
    </cfRule>
  </conditionalFormatting>
  <conditionalFormatting sqref="K1129">
    <cfRule type="expression" dxfId="34" priority="327" stopIfTrue="1">
      <formula>C1129&gt;C1130</formula>
    </cfRule>
  </conditionalFormatting>
  <conditionalFormatting sqref="K1130:K1137">
    <cfRule type="expression" dxfId="33" priority="326" stopIfTrue="1">
      <formula>$E1130&gt;$E1131</formula>
    </cfRule>
  </conditionalFormatting>
  <conditionalFormatting sqref="K1138">
    <cfRule type="expression" dxfId="32" priority="325" stopIfTrue="1">
      <formula>C1138&gt;C1139</formula>
    </cfRule>
  </conditionalFormatting>
  <conditionalFormatting sqref="K1139:K1146">
    <cfRule type="expression" dxfId="31" priority="324" stopIfTrue="1">
      <formula>$E1139&gt;$E1140</formula>
    </cfRule>
  </conditionalFormatting>
  <conditionalFormatting sqref="K1147">
    <cfRule type="expression" dxfId="30" priority="323" stopIfTrue="1">
      <formula>C1147&gt;C1148</formula>
    </cfRule>
  </conditionalFormatting>
  <conditionalFormatting sqref="K1148:K1155">
    <cfRule type="expression" dxfId="29" priority="322" stopIfTrue="1">
      <formula>$E1148&gt;$E1149</formula>
    </cfRule>
  </conditionalFormatting>
  <conditionalFormatting sqref="K1156">
    <cfRule type="expression" dxfId="28" priority="321" stopIfTrue="1">
      <formula>C1156&gt;C1157</formula>
    </cfRule>
  </conditionalFormatting>
  <conditionalFormatting sqref="K1157:K1164">
    <cfRule type="expression" dxfId="27" priority="320" stopIfTrue="1">
      <formula>$E1157&gt;$E1158</formula>
    </cfRule>
  </conditionalFormatting>
  <conditionalFormatting sqref="K1165">
    <cfRule type="expression" dxfId="26" priority="319" stopIfTrue="1">
      <formula>C1165&gt;C1166</formula>
    </cfRule>
  </conditionalFormatting>
  <conditionalFormatting sqref="K1166:K1173">
    <cfRule type="expression" dxfId="25" priority="318" stopIfTrue="1">
      <formula>$E1166&gt;$E1167</formula>
    </cfRule>
  </conditionalFormatting>
  <conditionalFormatting sqref="K1174">
    <cfRule type="expression" dxfId="24" priority="317" stopIfTrue="1">
      <formula>C1174&gt;C1175</formula>
    </cfRule>
  </conditionalFormatting>
  <conditionalFormatting sqref="K1175:K1182">
    <cfRule type="expression" dxfId="23" priority="316" stopIfTrue="1">
      <formula>$E1175&gt;$E1176</formula>
    </cfRule>
  </conditionalFormatting>
  <conditionalFormatting sqref="K1183">
    <cfRule type="expression" dxfId="22" priority="315" stopIfTrue="1">
      <formula>C1183&gt;C1184</formula>
    </cfRule>
  </conditionalFormatting>
  <conditionalFormatting sqref="K1184:K1191">
    <cfRule type="expression" dxfId="21" priority="314" stopIfTrue="1">
      <formula>$E1184&gt;$E1185</formula>
    </cfRule>
  </conditionalFormatting>
  <conditionalFormatting sqref="K1192">
    <cfRule type="expression" dxfId="20" priority="313" stopIfTrue="1">
      <formula>C1192&gt;C1193</formula>
    </cfRule>
  </conditionalFormatting>
  <conditionalFormatting sqref="K1193:K1200">
    <cfRule type="expression" dxfId="19" priority="312" stopIfTrue="1">
      <formula>$E1193&gt;$E1194</formula>
    </cfRule>
  </conditionalFormatting>
  <conditionalFormatting sqref="K1201">
    <cfRule type="expression" dxfId="18" priority="311" stopIfTrue="1">
      <formula>C1201&gt;C1202</formula>
    </cfRule>
  </conditionalFormatting>
  <conditionalFormatting sqref="K1202:K1209">
    <cfRule type="expression" dxfId="17" priority="310" stopIfTrue="1">
      <formula>$E1202&gt;$E1203</formula>
    </cfRule>
  </conditionalFormatting>
  <conditionalFormatting sqref="K1210">
    <cfRule type="expression" dxfId="16" priority="309" stopIfTrue="1">
      <formula>C1210&gt;C1211</formula>
    </cfRule>
  </conditionalFormatting>
  <conditionalFormatting sqref="K1211:K1218">
    <cfRule type="expression" dxfId="15" priority="308" stopIfTrue="1">
      <formula>$E1211&gt;$E1212</formula>
    </cfRule>
  </conditionalFormatting>
  <conditionalFormatting sqref="K1219">
    <cfRule type="expression" dxfId="14" priority="307" stopIfTrue="1">
      <formula>C1219&gt;C1220</formula>
    </cfRule>
  </conditionalFormatting>
  <conditionalFormatting sqref="K1220:K1227">
    <cfRule type="expression" dxfId="13" priority="306" stopIfTrue="1">
      <formula>$E1220&gt;$E1221</formula>
    </cfRule>
  </conditionalFormatting>
  <conditionalFormatting sqref="K1228">
    <cfRule type="expression" dxfId="12" priority="305" stopIfTrue="1">
      <formula>C1228&gt;C1229</formula>
    </cfRule>
  </conditionalFormatting>
  <conditionalFormatting sqref="K1229:K1236">
    <cfRule type="expression" dxfId="11" priority="304" stopIfTrue="1">
      <formula>$E1229&gt;$E1230</formula>
    </cfRule>
  </conditionalFormatting>
  <conditionalFormatting sqref="K1237">
    <cfRule type="expression" dxfId="10" priority="303" stopIfTrue="1">
      <formula>C1237&gt;C1238</formula>
    </cfRule>
  </conditionalFormatting>
  <conditionalFormatting sqref="K1238:K1245">
    <cfRule type="expression" dxfId="9" priority="302" stopIfTrue="1">
      <formula>$E1238&gt;$E1239</formula>
    </cfRule>
  </conditionalFormatting>
  <conditionalFormatting sqref="K153:L153">
    <cfRule type="expression" dxfId="8" priority="15" stopIfTrue="1">
      <formula>$E153&gt;$E154</formula>
    </cfRule>
  </conditionalFormatting>
  <conditionalFormatting sqref="K243:L243">
    <cfRule type="expression" dxfId="7" priority="32" stopIfTrue="1">
      <formula>$E243&gt;$E244</formula>
    </cfRule>
  </conditionalFormatting>
  <conditionalFormatting sqref="K252:L252">
    <cfRule type="expression" dxfId="6" priority="29" stopIfTrue="1">
      <formula>$E252&gt;$E253</formula>
    </cfRule>
  </conditionalFormatting>
  <conditionalFormatting sqref="K407:L407">
    <cfRule type="expression" dxfId="5" priority="25" stopIfTrue="1">
      <formula>$E407&gt;$E408</formula>
    </cfRule>
  </conditionalFormatting>
  <conditionalFormatting sqref="K427:L427">
    <cfRule type="expression" dxfId="4" priority="14" stopIfTrue="1">
      <formula>$E427&gt;$E428</formula>
    </cfRule>
  </conditionalFormatting>
  <conditionalFormatting sqref="L117">
    <cfRule type="expression" dxfId="3" priority="42" stopIfTrue="1">
      <formula>$E117&gt;$E118</formula>
    </cfRule>
  </conditionalFormatting>
  <conditionalFormatting sqref="L126">
    <cfRule type="expression" dxfId="2" priority="41" stopIfTrue="1">
      <formula>$E126&gt;$E127</formula>
    </cfRule>
  </conditionalFormatting>
  <conditionalFormatting sqref="L450">
    <cfRule type="expression" dxfId="1" priority="22" stopIfTrue="1">
      <formula>$E450&gt;$E451</formula>
    </cfRule>
  </conditionalFormatting>
  <conditionalFormatting sqref="L468">
    <cfRule type="expression" dxfId="0" priority="21" stopIfTrue="1">
      <formula>$E468&gt;$E469</formula>
    </cfRule>
  </conditionalFormatting>
  <dataValidations count="2">
    <dataValidation type="whole" allowBlank="1" showInputMessage="1" showErrorMessage="1" sqref="B2:B1245" xr:uid="{DEB12124-0004-49FB-8853-B30889D3D186}">
      <formula1>0</formula1>
      <formula2>1000</formula2>
    </dataValidation>
    <dataValidation operator="equal" allowBlank="1" showInputMessage="1" showErrorMessage="1" sqref="I415:I431 G106:H431 I2:I124 I133:I413 G2:H104 G432:I1245" xr:uid="{9225E4D2-DDA9-430F-8F33-94A501F499DC}"/>
  </dataValidation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ed56a66-26b0-40ca-9b19-c2fb1449e16c">
      <Terms xmlns="http://schemas.microsoft.com/office/infopath/2007/PartnerControls"/>
    </lcf76f155ced4ddcb4097134ff3c332f>
    <TaxCatchAll xmlns="3c3f91a1-2d18-4474-bafc-faf4c85d47a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5AB26A6C650E45B7276E5B7DEC8C85" ma:contentTypeVersion="12" ma:contentTypeDescription="Create a new document." ma:contentTypeScope="" ma:versionID="27eec1e887c64da9ddeded555dd8d748">
  <xsd:schema xmlns:xsd="http://www.w3.org/2001/XMLSchema" xmlns:xs="http://www.w3.org/2001/XMLSchema" xmlns:p="http://schemas.microsoft.com/office/2006/metadata/properties" xmlns:ns2="2ed56a66-26b0-40ca-9b19-c2fb1449e16c" xmlns:ns3="3c3f91a1-2d18-4474-bafc-faf4c85d47a1" targetNamespace="http://schemas.microsoft.com/office/2006/metadata/properties" ma:root="true" ma:fieldsID="e2efca8435baf6b3a90d950c42d21747" ns2:_="" ns3:_="">
    <xsd:import namespace="2ed56a66-26b0-40ca-9b19-c2fb1449e16c"/>
    <xsd:import namespace="3c3f91a1-2d18-4474-bafc-faf4c85d47a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d56a66-26b0-40ca-9b19-c2fb1449e1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c7fb35-bf3b-441a-9865-8d36c10f477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3f91a1-2d18-4474-bafc-faf4c85d47a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0f65d1-2d63-4ed0-8421-387082aca0c2}" ma:internalName="TaxCatchAll" ma:showField="CatchAllData" ma:web="3c3f91a1-2d18-4474-bafc-faf4c85d47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E33FCB-171C-46B3-B87F-22B4DE011667}">
  <ds:schemaRefs>
    <ds:schemaRef ds:uri="http://schemas.microsoft.com/office/2006/metadata/properties"/>
    <ds:schemaRef ds:uri="http://schemas.microsoft.com/office/infopath/2007/PartnerControls"/>
    <ds:schemaRef ds:uri="2ed56a66-26b0-40ca-9b19-c2fb1449e16c"/>
    <ds:schemaRef ds:uri="3c3f91a1-2d18-4474-bafc-faf4c85d47a1"/>
  </ds:schemaRefs>
</ds:datastoreItem>
</file>

<file path=customXml/itemProps2.xml><?xml version="1.0" encoding="utf-8"?>
<ds:datastoreItem xmlns:ds="http://schemas.openxmlformats.org/officeDocument/2006/customXml" ds:itemID="{136D0231-037E-4B1A-A3DC-0C94C7384F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d56a66-26b0-40ca-9b19-c2fb1449e16c"/>
    <ds:schemaRef ds:uri="3c3f91a1-2d18-4474-bafc-faf4c85d47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23A165-398C-4B47-A00F-1FFC89D085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REL</vt:lpstr>
      <vt:lpstr>DEV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Bert Jacobs</dc:creator>
  <cp:lastModifiedBy>Bernt Andrassy</cp:lastModifiedBy>
  <dcterms:created xsi:type="dcterms:W3CDTF">2026-04-08T14:20:31Z</dcterms:created>
  <dcterms:modified xsi:type="dcterms:W3CDTF">2026-05-08T16:51:06Z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0x0101009A5AB26A6C650E45B7276E5B7DEC8C85</vt:lpwstr>
  </property>
  <property fmtid="{D5CDD505-2E9C-101B-9397-08002B2CF9AE}" pid="3" name="Order">
    <vt:r8>11100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